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01"/>
  <workbookPr defaultThemeVersion="166925"/>
  <mc:AlternateContent xmlns:mc="http://schemas.openxmlformats.org/markup-compatibility/2006">
    <mc:Choice Requires="x15">
      <x15ac:absPath xmlns:x15ac="http://schemas.microsoft.com/office/spreadsheetml/2010/11/ac" url="https://koesslersustainability-my.sharepoint.com/personal/werner_koessler-sustainability-consulting_at/Documents/KSC_one/Arbeit/Scope 3/"/>
    </mc:Choice>
  </mc:AlternateContent>
  <xr:revisionPtr revIDLastSave="0" documentId="8_{CA4A320F-9FA2-4375-B724-EAA9DF4EB970}" xr6:coauthVersionLast="47" xr6:coauthVersionMax="47" xr10:uidLastSave="{00000000-0000-0000-0000-000000000000}"/>
  <bookViews>
    <workbookView xWindow="-120" yWindow="-120" windowWidth="29040" windowHeight="15720" xr2:uid="{00000000-000D-0000-FFFF-FFFF00000000}"/>
  </bookViews>
  <sheets>
    <sheet name="Rechner" sheetId="1" r:id="rId1"/>
    <sheet name="Checkliste Erhebung" sheetId="2" r:id="rId2"/>
  </sheets>
  <externalReferences>
    <externalReference r:id="rId3"/>
    <externalReference r:id="rId4"/>
  </externalReferences>
  <definedNames>
    <definedName name="_xlnm._FilterDatabase" localSheetId="0" hidden="1">Rechner!$F$3:$F$106</definedName>
    <definedName name="BizTravel_Air">[1]DropDown!$N$2:$N$4</definedName>
    <definedName name="Data_Entry_Sheet">#REF!</definedName>
    <definedName name="Data_Entry_Sheet2">#REF!</definedName>
    <definedName name="_xlnm.Print_Area" localSheetId="0">Rechner!$A$1:$AI$103</definedName>
    <definedName name="Em_by_ProdTransType">'[1]Upstream Materials Transport'!#REF!</definedName>
    <definedName name="Fuel_Type">[1]DropDown!$C$2:$C$12</definedName>
    <definedName name="get_gasgperkm">[2]Reference!$E$196:$I$259</definedName>
    <definedName name="Help_sheet">#REF!</definedName>
    <definedName name="kg_per_lb">'[1]Unit Conversions'!$C$8</definedName>
    <definedName name="Mass_Dropdown">[1]DropDown!$X$2:$X$6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8" i="1" l="1"/>
  <c r="N68" i="1"/>
  <c r="O32" i="1"/>
  <c r="N32" i="1"/>
  <c r="O1" i="1"/>
  <c r="N1" i="1"/>
  <c r="I80" i="1"/>
  <c r="I79" i="1"/>
  <c r="I78" i="1"/>
  <c r="I77" i="1"/>
  <c r="I76" i="1"/>
  <c r="I74" i="1"/>
  <c r="I73" i="1"/>
  <c r="I72" i="1"/>
  <c r="I71" i="1"/>
  <c r="I70" i="1"/>
  <c r="I67" i="1"/>
  <c r="I66" i="1"/>
  <c r="F64" i="1"/>
  <c r="I63" i="1" s="1"/>
  <c r="I62" i="1"/>
  <c r="I61" i="1"/>
  <c r="I60" i="1"/>
  <c r="I59" i="1"/>
  <c r="I57" i="1"/>
  <c r="I56" i="1"/>
  <c r="I55" i="1"/>
  <c r="I53" i="1"/>
  <c r="I52" i="1"/>
  <c r="I51" i="1"/>
  <c r="I46" i="1"/>
  <c r="I45" i="1"/>
  <c r="I44" i="1"/>
  <c r="I42" i="1"/>
  <c r="I41" i="1"/>
  <c r="I40" i="1"/>
  <c r="I39" i="1"/>
  <c r="I38" i="1"/>
  <c r="I37" i="1"/>
  <c r="I36" i="1"/>
  <c r="I35" i="1"/>
  <c r="F31" i="1"/>
  <c r="I31" i="1" s="1"/>
  <c r="I30" i="1"/>
  <c r="I28" i="1"/>
  <c r="F27" i="1"/>
  <c r="I27" i="1" s="1"/>
  <c r="F26" i="1"/>
  <c r="I26" i="1" s="1"/>
  <c r="I25" i="1"/>
  <c r="I21" i="1"/>
  <c r="F20" i="1"/>
  <c r="I20" i="1" s="1"/>
  <c r="F19" i="1"/>
  <c r="I19" i="1" s="1"/>
  <c r="I18" i="1"/>
  <c r="F17" i="1"/>
  <c r="I17" i="1" s="1"/>
  <c r="F16" i="1"/>
  <c r="I16" i="1" s="1"/>
  <c r="I15" i="1"/>
  <c r="I13" i="1"/>
  <c r="F12" i="1"/>
  <c r="I12" i="1" s="1"/>
  <c r="F11" i="1"/>
  <c r="I11" i="1" s="1"/>
  <c r="I10" i="1"/>
  <c r="F9" i="1"/>
  <c r="I9" i="1" s="1"/>
  <c r="F8" i="1"/>
  <c r="I8" i="1" s="1"/>
  <c r="I7" i="1"/>
  <c r="I22" i="1" l="1"/>
  <c r="I14" i="1"/>
  <c r="I48" i="1"/>
  <c r="I68" i="1"/>
  <c r="I6" i="1"/>
  <c r="I5" i="1" s="1"/>
  <c r="I49" i="1"/>
  <c r="I23" i="1"/>
  <c r="I33" i="1" l="1"/>
  <c r="I32" i="1" s="1"/>
  <c r="I4" i="1" s="1"/>
</calcChain>
</file>

<file path=xl/sharedStrings.xml><?xml version="1.0" encoding="utf-8"?>
<sst xmlns="http://schemas.openxmlformats.org/spreadsheetml/2006/main" count="278" uniqueCount="152">
  <si>
    <r>
      <t>Bei diesem einfachen Rechner zur Bestimmung des CO</t>
    </r>
    <r>
      <rPr>
        <vertAlign val="subscript"/>
        <sz val="11"/>
        <color rgb="FF000000"/>
        <rFont val="Calibri"/>
        <family val="2"/>
        <scheme val="minor"/>
      </rPr>
      <t>2eq</t>
    </r>
    <r>
      <rPr>
        <sz val="11"/>
        <color rgb="FF000000"/>
        <rFont val="Calibri"/>
        <family val="2"/>
        <scheme val="minor"/>
      </rPr>
      <t xml:space="preserve"> - Fußabdruckes werden für die Scopes 1 und 2 die Faktoren des UBA (aktuell 2022) verwendet, für Scope 3 werden Faktoren aus verschiedenen Quellen (ADEME/BEIS/UBA AT &amp; DE) herangezogen. Insgesamt dient er somit nur zur überschlägigen Ermittlung und erhebt keinen Anspruch auf Vollständigkeit und Normenentsprechung. Eine exakte Berechnung bedarf einer umfassenderen Analyse und Berechnung nach GHG bzw. ISO14064. 
</t>
    </r>
    <r>
      <rPr>
        <b/>
        <sz val="11"/>
        <color rgb="FF000000"/>
        <rFont val="Calibri"/>
        <family val="2"/>
        <scheme val="minor"/>
      </rPr>
      <t>Bedienung:</t>
    </r>
    <r>
      <rPr>
        <sz val="11"/>
        <color rgb="FF000000"/>
        <rFont val="Calibri"/>
        <family val="2"/>
        <scheme val="minor"/>
      </rPr>
      <t xml:space="preserve">
In den</t>
    </r>
    <r>
      <rPr>
        <b/>
        <sz val="11"/>
        <color rgb="FF548135"/>
        <rFont val="Calibri"/>
        <family val="2"/>
        <scheme val="minor"/>
      </rPr>
      <t xml:space="preserve"> </t>
    </r>
    <r>
      <rPr>
        <b/>
        <sz val="14"/>
        <color rgb="FF548135"/>
        <rFont val="Calibri"/>
        <family val="2"/>
        <scheme val="minor"/>
      </rPr>
      <t>grün</t>
    </r>
    <r>
      <rPr>
        <b/>
        <sz val="12"/>
        <color rgb="FF000000"/>
        <rFont val="Calibri"/>
        <family val="2"/>
        <scheme val="minor"/>
      </rPr>
      <t xml:space="preserve"> </t>
    </r>
    <r>
      <rPr>
        <sz val="11"/>
        <color rgb="FF000000"/>
        <rFont val="Calibri"/>
        <family val="2"/>
        <scheme val="minor"/>
      </rPr>
      <t xml:space="preserve">markierten Feldern werden die Ausgangswerte in den entsprechend definierten Einheiten eingetragen. Für das Pendeln der Mitarbeiter:innen, die Anzahl der MA und der tägliche Weg von und zur Arbeit. Es werden 200 Tage zur Berechnung der Jahreskilometer herangezogen. Mit dem Sicherheitsfaktor kann eine konservative Anpassung vorgenommen werden.
Die </t>
    </r>
    <r>
      <rPr>
        <b/>
        <sz val="14"/>
        <color rgb="FFFFD965"/>
        <rFont val="Calibri"/>
        <family val="2"/>
        <scheme val="minor"/>
      </rPr>
      <t>gelben</t>
    </r>
    <r>
      <rPr>
        <sz val="11"/>
        <color rgb="FF000000"/>
        <rFont val="Calibri"/>
        <family val="2"/>
        <scheme val="minor"/>
      </rPr>
      <t xml:space="preserve"> Felder sind einzelne Ergebnisse, die Ergebnsisse in den übergeordneten Scopes 1-2-3 sind die jeweiligen Summen.
Die Grafiken der Auswertung sind relevante Kombinationen aus den Scopes.</t>
    </r>
  </si>
  <si>
    <t>Name des Unternehmens</t>
  </si>
  <si>
    <t>x</t>
  </si>
  <si>
    <t>Jahr für Datenerhebung</t>
  </si>
  <si>
    <t>Scope</t>
  </si>
  <si>
    <t xml:space="preserve">Beschreibung </t>
  </si>
  <si>
    <t>Datenherkunft       Einheit Ausgangswert</t>
  </si>
  <si>
    <t>Ausgangswerte</t>
  </si>
  <si>
    <t xml:space="preserve">
Grösse
Faktoren </t>
  </si>
  <si>
    <t>Einheit Faktor</t>
  </si>
  <si>
    <t>Ergebnis [kgCO2eq]</t>
  </si>
  <si>
    <t>Notizen</t>
  </si>
  <si>
    <t>Fussabdruck gesamt (Market)</t>
  </si>
  <si>
    <t>Direkte  Emissionen Scope 1</t>
  </si>
  <si>
    <t xml:space="preserve">In stationären Anlagen eingesetzten Brennstoffe </t>
  </si>
  <si>
    <t>Rechnungen Gas, Diesel, Benzin … Biomasse … (Kontoklasse 7)</t>
  </si>
  <si>
    <t>Erdgas</t>
  </si>
  <si>
    <t>m³</t>
  </si>
  <si>
    <t>kg/m³</t>
  </si>
  <si>
    <t>HEL</t>
  </si>
  <si>
    <t>l</t>
  </si>
  <si>
    <t>kg/l</t>
  </si>
  <si>
    <t>Biomasse</t>
  </si>
  <si>
    <t>kg</t>
  </si>
  <si>
    <t>kg/kg</t>
  </si>
  <si>
    <t xml:space="preserve">In beweglichen Anlagen eingesetzten Brennstoffe </t>
  </si>
  <si>
    <t>Diesel</t>
  </si>
  <si>
    <t>Benzin</t>
  </si>
  <si>
    <r>
      <t xml:space="preserve">Alle am Standort eingesetzten Kältemittel
</t>
    </r>
    <r>
      <rPr>
        <sz val="8"/>
        <color rgb="FF000000"/>
        <rFont val="Tahoma"/>
        <family val="2"/>
      </rPr>
      <t>Referenzen: R22 / R407A / R417A / R410A / R452A</t>
    </r>
  </si>
  <si>
    <t>Rechnungen für Services… (Kontoklasse 7)</t>
  </si>
  <si>
    <t>Indirekte  Emissionen Scope 2 Market</t>
  </si>
  <si>
    <t>Indirekte  Emissionen Scope 2 Location</t>
  </si>
  <si>
    <t xml:space="preserve">Emissionen, die bei der vom Unternehmen eingekauften Strommenge anfallen. </t>
  </si>
  <si>
    <t>Rechnungen Strom (Kontoklasse 7)</t>
  </si>
  <si>
    <t>TIWAG</t>
  </si>
  <si>
    <t>kWh</t>
  </si>
  <si>
    <t>kg/kWh</t>
  </si>
  <si>
    <t>Strom Österreich Mix</t>
  </si>
  <si>
    <t>Ökostrom</t>
  </si>
  <si>
    <t>Eigenstrom Produktion (PV etc.)</t>
  </si>
  <si>
    <t>Emissionen, die bei der vom Unternehmen eingekauften Fernwärme/-kälte anfallen</t>
  </si>
  <si>
    <t>Rechnungen</t>
  </si>
  <si>
    <t>Fernwärme Vertrag (Market)</t>
  </si>
  <si>
    <t>Fernwärme Österreich Mix (Location)</t>
  </si>
  <si>
    <t>Indirekte Emissionen Scope 3</t>
  </si>
  <si>
    <t>Vorgelagerte Emissionen Scope 3</t>
  </si>
  <si>
    <t>Eingekaufte Güter und Dienstleistungen</t>
  </si>
  <si>
    <t>Alle relevante Zukäufe (Kontoklasse 5); Verpackung (ARA / DSD)</t>
  </si>
  <si>
    <t>Metalle Edelstahl</t>
  </si>
  <si>
    <t>Metalle Eisen</t>
  </si>
  <si>
    <t>Papier</t>
  </si>
  <si>
    <t>Kartonagen</t>
  </si>
  <si>
    <t>Kunststoffe</t>
  </si>
  <si>
    <t>Chemische Produkte</t>
  </si>
  <si>
    <t>GWG</t>
  </si>
  <si>
    <t>€</t>
  </si>
  <si>
    <t>kg/€</t>
  </si>
  <si>
    <t>Dienstleistungen</t>
  </si>
  <si>
    <t>Kapitalgüter</t>
  </si>
  <si>
    <t xml:space="preserve">Ausgaben relevante Invest.(Kontoklasse 0) 
</t>
  </si>
  <si>
    <t>Gebäude</t>
  </si>
  <si>
    <t>Maschinen</t>
  </si>
  <si>
    <t>PC/Laptop</t>
  </si>
  <si>
    <t>Stück</t>
  </si>
  <si>
    <t>kg/Stück</t>
  </si>
  <si>
    <t xml:space="preserve">Brennstoff- und energiebezogene Emissionen </t>
  </si>
  <si>
    <t>aus 1.1.</t>
  </si>
  <si>
    <t>Stationär aus 1.1</t>
  </si>
  <si>
    <t>Mobil aus 1.2</t>
  </si>
  <si>
    <t>Transport und Verteilung (vorgelagert)</t>
  </si>
  <si>
    <t>(Kontoklasse 5)</t>
  </si>
  <si>
    <t>Bahntransport</t>
  </si>
  <si>
    <t>tkm</t>
  </si>
  <si>
    <t>g/tkm</t>
  </si>
  <si>
    <t>LKW/PKW Transport</t>
  </si>
  <si>
    <t>Flugzueg</t>
  </si>
  <si>
    <t>Abfall</t>
  </si>
  <si>
    <t>Rechnungen, Mengen ….(Kontoklasse 7)</t>
  </si>
  <si>
    <t>Gefährlicher Abfall</t>
  </si>
  <si>
    <t>Nicht gefährlicher Abfall</t>
  </si>
  <si>
    <t>Recycling</t>
  </si>
  <si>
    <t>Gutschriften ARA &amp; DSD</t>
  </si>
  <si>
    <t>Geschäftsreisen</t>
  </si>
  <si>
    <t>Aufstellung (Kontoklasse 7)</t>
  </si>
  <si>
    <t>Nächte Hotel</t>
  </si>
  <si>
    <t>Anz.</t>
  </si>
  <si>
    <t>kg/Nacht</t>
  </si>
  <si>
    <t>Flüge</t>
  </si>
  <si>
    <t>pkm</t>
  </si>
  <si>
    <t>g/pkm</t>
  </si>
  <si>
    <t xml:space="preserve">Auto </t>
  </si>
  <si>
    <t>Bahn</t>
  </si>
  <si>
    <t>Pendeln der Arbeitnehmer
                                Anzahl Mitarbeiter:innen</t>
  </si>
  <si>
    <t>Distanz täglich von/zur Arbeit [km]</t>
  </si>
  <si>
    <t>km</t>
  </si>
  <si>
    <t>Angemietete oder geleaste Sachanlagen</t>
  </si>
  <si>
    <t>Aufstellung Mietaufwand (Kontoklasse 7)</t>
  </si>
  <si>
    <t>Wärme</t>
  </si>
  <si>
    <t>Strom</t>
  </si>
  <si>
    <t>Nachgelagerte Emissionen Scope 3</t>
  </si>
  <si>
    <t>Transport und Verteilung (nachgelagert)</t>
  </si>
  <si>
    <t>Flugzeug</t>
  </si>
  <si>
    <t>Verarbeitung der verkauften Produkte</t>
  </si>
  <si>
    <t xml:space="preserve">Energieverbräuche beim Verarbeiter </t>
  </si>
  <si>
    <t>Nutzung der verkauften Produkte</t>
  </si>
  <si>
    <t>Energieverbräuche beim Nutzer</t>
  </si>
  <si>
    <t>Umgang mit verkauften Produkten an deren Lebenszyklusende</t>
  </si>
  <si>
    <t>Abfall / Recycling / Reparatur / ReUP /</t>
  </si>
  <si>
    <t>Vermietete oder verleaste Sachanlagen</t>
  </si>
  <si>
    <t>Aufstellung (Kontoklasse 4)</t>
  </si>
  <si>
    <t>Franchise</t>
  </si>
  <si>
    <t>Investitionen/Beteiligungen</t>
  </si>
  <si>
    <t>Aufstellung Pensionskassa (Kontoklasse 2)</t>
  </si>
  <si>
    <t>kgCO2/1000€</t>
  </si>
  <si>
    <t>Sicherheitsfaktor</t>
  </si>
  <si>
    <t>%</t>
  </si>
  <si>
    <t>Alle Informationen in dieser Berechnung und Erklärung werden "wie besehen" zur Verfügung gestellt, ohne ausdrückliche oder stillschweigende Gewährleistungen oder Zusicherungen jeglicher Art in Bezug auf ihre Richtigkeit, Vollständigkeit oder beabsichtigte Verwendung. 
KSC lehnt ausdrücklich jede Haftung für Neben- oder Folgeschäden ab und übernimmt keine Verantwortung oder Haftung für Verluste oder Schäden, die Personen aufgrund der Verwendung, des Missbrauchs oder des Vertrauens in diese Informationen oder Inhalte entstehen.
08/2023</t>
  </si>
  <si>
    <t>Agenda für Inventarerstellung</t>
  </si>
  <si>
    <t>Als Hilfestellung finden Sie hier eine Auflistung, in welchen Kontoklassen die Daten für die Berechnung Ihres CO2eq- Fußabdruckes in Ihrem Unternehmen erfasst sind.</t>
  </si>
  <si>
    <r>
      <t>·</t>
    </r>
    <r>
      <rPr>
        <sz val="7"/>
        <color rgb="FF000000"/>
        <rFont val="Times New Roman"/>
        <family val="1"/>
      </rPr>
      <t xml:space="preserve">         </t>
    </r>
    <r>
      <rPr>
        <sz val="10"/>
        <color rgb="FF000000"/>
        <rFont val="Tahoma"/>
        <family val="2"/>
      </rPr>
      <t xml:space="preserve">Vorstellung normativer Rahmen und Vorgehen </t>
    </r>
  </si>
  <si>
    <r>
      <t>·</t>
    </r>
    <r>
      <rPr>
        <sz val="7"/>
        <color rgb="FF000000"/>
        <rFont val="Times New Roman"/>
        <family val="1"/>
      </rPr>
      <t xml:space="preserve">         </t>
    </r>
    <r>
      <rPr>
        <sz val="10"/>
        <color rgb="FF000000"/>
        <rFont val="Tahoma"/>
        <family val="2"/>
      </rPr>
      <t>Festlegen der Systemgrenzen</t>
    </r>
  </si>
  <si>
    <r>
      <t>·</t>
    </r>
    <r>
      <rPr>
        <sz val="7"/>
        <color rgb="FF000000"/>
        <rFont val="Times New Roman"/>
        <family val="1"/>
      </rPr>
      <t xml:space="preserve">         </t>
    </r>
    <r>
      <rPr>
        <sz val="10"/>
        <color rgb="FF000000"/>
        <rFont val="Tahoma"/>
        <family val="2"/>
      </rPr>
      <t>Bestimmen von Detailierungsgrad und Abgleich mit Datenverfügbarkeit</t>
    </r>
  </si>
  <si>
    <r>
      <t>·</t>
    </r>
    <r>
      <rPr>
        <sz val="7"/>
        <color rgb="FF000000"/>
        <rFont val="Times New Roman"/>
        <family val="1"/>
      </rPr>
      <t xml:space="preserve">         </t>
    </r>
    <r>
      <rPr>
        <sz val="10"/>
        <color rgb="FF000000"/>
        <rFont val="Tahoma"/>
        <family val="2"/>
      </rPr>
      <t>Befüllen der Erhebungstabelle (Kommentare soweit adhoc möglich)</t>
    </r>
  </si>
  <si>
    <r>
      <t>·</t>
    </r>
    <r>
      <rPr>
        <sz val="7"/>
        <color rgb="FF000000"/>
        <rFont val="Times New Roman"/>
        <family val="1"/>
      </rPr>
      <t xml:space="preserve">         </t>
    </r>
    <r>
      <rPr>
        <sz val="10"/>
        <color rgb="FF000000"/>
        <rFont val="Tahoma"/>
        <family val="2"/>
      </rPr>
      <t>Festlegen des Erhebungsprozesses für zukünftige Inventare</t>
    </r>
  </si>
  <si>
    <r>
      <t>·</t>
    </r>
    <r>
      <rPr>
        <sz val="7"/>
        <color rgb="FF000000"/>
        <rFont val="Times New Roman"/>
        <family val="1"/>
      </rPr>
      <t xml:space="preserve">         </t>
    </r>
    <r>
      <rPr>
        <sz val="10"/>
        <color rgb="FF000000"/>
        <rFont val="Tahoma"/>
        <family val="2"/>
      </rPr>
      <t>Diskussion über IT Tools zur Erhebung/Berechnung (geg. Integration in bestehendes ERP)</t>
    </r>
  </si>
  <si>
    <r>
      <t>·</t>
    </r>
    <r>
      <rPr>
        <sz val="7"/>
        <color rgb="FF000000"/>
        <rFont val="Times New Roman"/>
        <family val="1"/>
      </rPr>
      <t xml:space="preserve">         </t>
    </r>
    <r>
      <rPr>
        <sz val="10"/>
        <color rgb="FF000000"/>
        <rFont val="Tahoma"/>
        <family val="2"/>
      </rPr>
      <t>Festlegen der nächsten Schritte</t>
    </r>
  </si>
  <si>
    <t>Unterlagen vergangene 3 Bezugsjahre</t>
  </si>
  <si>
    <t>Kontoklassen</t>
  </si>
  <si>
    <t xml:space="preserve">Alle in stationären Anlagen am Standort verwendeten/eingesetzten fossilen Brennstoffe </t>
  </si>
  <si>
    <t xml:space="preserve">Rechnungen Gas, Diesel, Benzin … Biomasse … (Kontoklasse 7)
</t>
  </si>
  <si>
    <t xml:space="preserve">Alle in beweglichen Anlagen (auch Fuhrpark) am Standort verwendeten/eingesetzten fossilen Brennstoffe </t>
  </si>
  <si>
    <t xml:space="preserve">wie 1.1.) </t>
  </si>
  <si>
    <t>Alle am Standort verwendeten/eingesetzten Kältemittel</t>
  </si>
  <si>
    <t xml:space="preserve">Rechnungen für Services… (Kontoklasse 7)
</t>
  </si>
  <si>
    <t>Emissionen aus chemischen Prozessen</t>
  </si>
  <si>
    <t>Indirekte  Emissionen Scope 2</t>
  </si>
  <si>
    <t>Emissionen bei der Erzeugung von einem Anbieter eingekauftem Dampf anfallen</t>
  </si>
  <si>
    <t xml:space="preserve">Ausgaben relevante Investitionen (Kontoklasse 0) 
</t>
  </si>
  <si>
    <t>0300</t>
  </si>
  <si>
    <t>0400</t>
  </si>
  <si>
    <t>0500</t>
  </si>
  <si>
    <t>0600</t>
  </si>
  <si>
    <t>0620</t>
  </si>
  <si>
    <t>0630</t>
  </si>
  <si>
    <t>0640</t>
  </si>
  <si>
    <t>Brennstoff- und energiebezogene Emissionen (nicht in Scope 1 oder 2 enthalten)</t>
  </si>
  <si>
    <t>Pendeln der Arbeitnehmer</t>
  </si>
  <si>
    <t>Anzahl Mitarbeiterinnen ca. Distanz (km)</t>
  </si>
  <si>
    <t>Energieverbräuche beim Anwender für Weiterverarbeitung</t>
  </si>
  <si>
    <t>Energieverbräuche beim Anwender</t>
  </si>
  <si>
    <t>€ Investitionen/Beteiligungen</t>
  </si>
  <si>
    <t>Aufstellung zB. Pensionskassa (Kontoklasse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</si>
</sst>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9">
    <font>
      <sz val="11"/>
      <color rgb="FF000000"/>
      <name val="Calibri"/>
      <family val="2"/>
      <scheme val="minor"/>
    </font>
    <font>
      <sz val="10"/>
      <color rgb="FF000000"/>
      <name val="Symbol"/>
      <family val="1"/>
      <charset val="2"/>
    </font>
    <font>
      <sz val="7"/>
      <color rgb="FF000000"/>
      <name val="Times New Roman"/>
      <family val="1"/>
    </font>
    <font>
      <sz val="10"/>
      <color rgb="FF000000"/>
      <name val="Tahoma"/>
      <family val="2"/>
    </font>
    <font>
      <b/>
      <sz val="10"/>
      <color rgb="FF000000"/>
      <name val="Tahoma"/>
      <family val="2"/>
    </font>
    <font>
      <sz val="10"/>
      <color rgb="FF000000"/>
      <name val="Times New Roman"/>
      <family val="1"/>
    </font>
    <font>
      <sz val="8"/>
      <color rgb="FF000000"/>
      <name val="Calibri"/>
      <family val="2"/>
      <scheme val="minor"/>
    </font>
    <font>
      <b/>
      <sz val="11"/>
      <color rgb="FF000000"/>
      <name val="Calibri"/>
      <family val="2"/>
      <scheme val="minor"/>
    </font>
    <font>
      <sz val="10"/>
      <color rgb="FF000000"/>
      <name val="Calibri"/>
      <family val="2"/>
      <scheme val="minor"/>
    </font>
    <font>
      <b/>
      <sz val="8"/>
      <color rgb="FF000000"/>
      <name val="Tahoma"/>
      <family val="2"/>
    </font>
    <font>
      <b/>
      <sz val="11"/>
      <color rgb="FF000000"/>
      <name val="Tahoma"/>
      <family val="2"/>
    </font>
    <font>
      <b/>
      <u/>
      <sz val="10"/>
      <color rgb="FF000000"/>
      <name val="Tahoma"/>
      <family val="2"/>
    </font>
    <font>
      <vertAlign val="subscript"/>
      <sz val="11"/>
      <color rgb="FF000000"/>
      <name val="Calibri"/>
      <family val="2"/>
      <scheme val="minor"/>
    </font>
    <font>
      <b/>
      <sz val="11"/>
      <color rgb="FF548135"/>
      <name val="Calibri"/>
      <family val="2"/>
      <scheme val="minor"/>
    </font>
    <font>
      <b/>
      <sz val="20"/>
      <color rgb="FF000000"/>
      <name val="Calibri"/>
      <family val="2"/>
      <scheme val="minor"/>
    </font>
    <font>
      <sz val="8"/>
      <color rgb="FF000000"/>
      <name val="Tahoma"/>
      <family val="2"/>
    </font>
    <font>
      <b/>
      <sz val="12"/>
      <color rgb="FF000000"/>
      <name val="Calibri"/>
      <family val="2"/>
      <scheme val="minor"/>
    </font>
    <font>
      <b/>
      <sz val="14"/>
      <color rgb="FFFFD965"/>
      <name val="Calibri"/>
      <family val="2"/>
      <scheme val="minor"/>
    </font>
    <font>
      <b/>
      <sz val="14"/>
      <color rgb="FF548135"/>
      <name val="Calibri"/>
      <family val="2"/>
      <scheme val="minor"/>
    </font>
  </fonts>
  <fills count="20">
    <fill>
      <patternFill patternType="none"/>
    </fill>
    <fill>
      <patternFill patternType="gray125"/>
    </fill>
    <fill>
      <patternFill patternType="solid">
        <fgColor rgb="FFDEEBF7"/>
        <bgColor indexed="64"/>
      </patternFill>
    </fill>
    <fill>
      <patternFill patternType="solid">
        <fgColor rgb="FFE2F0D9"/>
        <bgColor indexed="64"/>
      </patternFill>
    </fill>
    <fill>
      <patternFill patternType="solid">
        <fgColor rgb="FFFFF2CC"/>
        <bgColor indexed="64"/>
      </patternFill>
    </fill>
    <fill>
      <patternFill patternType="solid">
        <fgColor rgb="FFDADADA"/>
        <bgColor indexed="64"/>
      </patternFill>
    </fill>
    <fill>
      <patternFill patternType="solid">
        <fgColor rgb="FFFFF2CB"/>
        <bgColor indexed="64"/>
      </patternFill>
    </fill>
    <fill>
      <patternFill patternType="solid">
        <fgColor rgb="FFFFFFFF"/>
        <bgColor indexed="64"/>
      </patternFill>
    </fill>
    <fill>
      <patternFill patternType="solid">
        <fgColor rgb="FFC5E0B3"/>
        <bgColor indexed="64"/>
      </patternFill>
    </fill>
    <fill>
      <patternFill patternType="solid">
        <fgColor rgb="FFF7CAAC"/>
        <bgColor indexed="64"/>
      </patternFill>
    </fill>
    <fill>
      <patternFill patternType="solid">
        <fgColor rgb="FFB4C6E7"/>
        <bgColor indexed="64"/>
      </patternFill>
    </fill>
    <fill>
      <patternFill patternType="solid">
        <fgColor rgb="FFD0CECE"/>
        <bgColor indexed="64"/>
      </patternFill>
    </fill>
    <fill>
      <patternFill patternType="solid">
        <fgColor rgb="FFC55A11"/>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4" tint="0.59999389629810485"/>
        <bgColor indexed="64"/>
      </patternFill>
    </fill>
  </fills>
  <borders count="4">
    <border>
      <left/>
      <right/>
      <top/>
      <bottom/>
      <diagonal/>
    </border>
    <border>
      <left/>
      <right style="medium">
        <color rgb="FF000000"/>
      </right>
      <top/>
      <bottom/>
      <diagonal/>
    </border>
    <border>
      <left/>
      <right/>
      <top style="thin">
        <color indexed="64"/>
      </top>
      <bottom/>
      <diagonal/>
    </border>
    <border>
      <left/>
      <right/>
      <top/>
      <bottom style="thin">
        <color indexed="64"/>
      </bottom>
      <diagonal/>
    </border>
  </borders>
  <cellStyleXfs count="1">
    <xf numFmtId="0" fontId="0" fillId="0" borderId="0"/>
  </cellStyleXfs>
  <cellXfs count="101">
    <xf numFmtId="0" fontId="0" fillId="0" borderId="0" xfId="0"/>
    <xf numFmtId="0" fontId="0" fillId="0" borderId="0" xfId="0" applyAlignment="1">
      <alignment horizontal="left" vertical="top"/>
    </xf>
    <xf numFmtId="0" fontId="1" fillId="0" borderId="0" xfId="0" applyFont="1" applyAlignment="1">
      <alignment horizontal="left" vertical="top"/>
    </xf>
    <xf numFmtId="0" fontId="3" fillId="0" borderId="0" xfId="0" applyFont="1" applyAlignment="1">
      <alignment horizontal="center"/>
    </xf>
    <xf numFmtId="0" fontId="4" fillId="2" borderId="0" xfId="0" applyFont="1" applyFill="1" applyAlignment="1">
      <alignment horizontal="center" wrapText="1"/>
    </xf>
    <xf numFmtId="0" fontId="3" fillId="0" borderId="1" xfId="0" applyFont="1" applyBorder="1" applyAlignment="1">
      <alignment vertical="center" wrapText="1"/>
    </xf>
    <xf numFmtId="0" fontId="3" fillId="0" borderId="0" xfId="0" applyFont="1" applyAlignment="1">
      <alignment vertical="center" wrapText="1"/>
    </xf>
    <xf numFmtId="49" fontId="0" fillId="0" borderId="0" xfId="0" applyNumberFormat="1" applyAlignment="1">
      <alignment horizontal="right"/>
    </xf>
    <xf numFmtId="0" fontId="0" fillId="0" borderId="0" xfId="0" applyAlignment="1">
      <alignment horizontal="center"/>
    </xf>
    <xf numFmtId="0" fontId="5" fillId="3" borderId="0" xfId="0" applyFont="1" applyFill="1" applyAlignment="1">
      <alignment wrapText="1"/>
    </xf>
    <xf numFmtId="0" fontId="0" fillId="5" borderId="0" xfId="0" applyFill="1" applyAlignment="1">
      <alignment horizontal="center"/>
    </xf>
    <xf numFmtId="0" fontId="0" fillId="5" borderId="0" xfId="0" applyFill="1"/>
    <xf numFmtId="0" fontId="8" fillId="0" borderId="0" xfId="0" applyFont="1"/>
    <xf numFmtId="0" fontId="8" fillId="0" borderId="0" xfId="0" applyFont="1" applyAlignment="1">
      <alignment horizontal="right"/>
    </xf>
    <xf numFmtId="0" fontId="8" fillId="7" borderId="0" xfId="0" applyFont="1" applyFill="1"/>
    <xf numFmtId="0" fontId="8" fillId="0" borderId="0" xfId="0" applyFont="1" applyAlignment="1">
      <alignment horizontal="left"/>
    </xf>
    <xf numFmtId="0" fontId="8" fillId="7" borderId="0" xfId="0" applyFont="1" applyFill="1" applyAlignment="1">
      <alignment horizontal="left"/>
    </xf>
    <xf numFmtId="0" fontId="8" fillId="0" borderId="0" xfId="0" applyFont="1" applyAlignment="1">
      <alignment horizontal="center"/>
    </xf>
    <xf numFmtId="0" fontId="8" fillId="7" borderId="0" xfId="0" applyFont="1" applyFill="1" applyAlignment="1">
      <alignment horizontal="center"/>
    </xf>
    <xf numFmtId="0" fontId="8" fillId="7" borderId="0" xfId="0" applyFont="1" applyFill="1" applyAlignment="1">
      <alignment horizontal="right"/>
    </xf>
    <xf numFmtId="49" fontId="8" fillId="0" borderId="0" xfId="0" applyNumberFormat="1" applyFont="1" applyAlignment="1">
      <alignment horizontal="center"/>
    </xf>
    <xf numFmtId="0" fontId="8" fillId="0" borderId="0" xfId="0" applyFont="1" applyAlignment="1">
      <alignment horizontal="center" vertical="center"/>
    </xf>
    <xf numFmtId="0" fontId="8" fillId="7" borderId="0" xfId="0" applyFont="1" applyFill="1" applyAlignment="1">
      <alignment horizontal="center" vertical="center"/>
    </xf>
    <xf numFmtId="43" fontId="0" fillId="0" borderId="0" xfId="0" applyNumberFormat="1"/>
    <xf numFmtId="43" fontId="0" fillId="7" borderId="0" xfId="0" applyNumberFormat="1" applyFill="1"/>
    <xf numFmtId="0" fontId="8" fillId="6" borderId="0" xfId="0" applyFont="1" applyFill="1"/>
    <xf numFmtId="43" fontId="0" fillId="6" borderId="0" xfId="0" applyNumberFormat="1" applyFill="1"/>
    <xf numFmtId="0" fontId="8" fillId="8" borderId="0" xfId="0" applyFont="1" applyFill="1" applyProtection="1">
      <protection locked="0"/>
    </xf>
    <xf numFmtId="0" fontId="8" fillId="8" borderId="0" xfId="0" applyFont="1" applyFill="1" applyAlignment="1" applyProtection="1">
      <alignment horizontal="right"/>
      <protection locked="0"/>
    </xf>
    <xf numFmtId="0" fontId="11"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xf>
    <xf numFmtId="0" fontId="8" fillId="6" borderId="0" xfId="0" applyFont="1" applyFill="1" applyProtection="1">
      <protection locked="0"/>
    </xf>
    <xf numFmtId="9" fontId="8" fillId="0" borderId="0" xfId="0" applyNumberFormat="1" applyFont="1"/>
    <xf numFmtId="0" fontId="8" fillId="8" borderId="0" xfId="0" applyFont="1" applyFill="1" applyAlignment="1" applyProtection="1">
      <alignment horizontal="center" vertical="center"/>
      <protection locked="0"/>
    </xf>
    <xf numFmtId="43" fontId="7" fillId="10" borderId="0" xfId="0" applyNumberFormat="1" applyFont="1" applyFill="1"/>
    <xf numFmtId="43" fontId="7" fillId="9" borderId="0" xfId="0" applyNumberFormat="1" applyFont="1" applyFill="1"/>
    <xf numFmtId="43" fontId="10" fillId="11" borderId="0" xfId="0" applyNumberFormat="1" applyFont="1" applyFill="1" applyAlignment="1">
      <alignment vertical="center"/>
    </xf>
    <xf numFmtId="0" fontId="10" fillId="7" borderId="0" xfId="0" applyFont="1" applyFill="1" applyAlignment="1">
      <alignment horizontal="center" vertical="center"/>
    </xf>
    <xf numFmtId="0" fontId="10" fillId="12" borderId="0" xfId="0" applyFont="1" applyFill="1" applyAlignment="1">
      <alignment horizontal="left" vertical="center"/>
    </xf>
    <xf numFmtId="43" fontId="10" fillId="12" borderId="0" xfId="0" applyNumberFormat="1" applyFont="1" applyFill="1" applyAlignment="1">
      <alignment vertical="center"/>
    </xf>
    <xf numFmtId="43" fontId="8" fillId="6" borderId="0" xfId="0" applyNumberFormat="1" applyFont="1" applyFill="1"/>
    <xf numFmtId="0" fontId="14" fillId="7" borderId="0" xfId="0" applyFont="1" applyFill="1"/>
    <xf numFmtId="1" fontId="8" fillId="8" borderId="0" xfId="0" applyNumberFormat="1" applyFont="1" applyFill="1" applyAlignment="1" applyProtection="1">
      <alignment horizontal="center" vertical="center"/>
      <protection locked="0"/>
    </xf>
    <xf numFmtId="0" fontId="0" fillId="7" borderId="0" xfId="0" applyFill="1" applyAlignment="1">
      <alignment horizontal="center" vertical="center"/>
    </xf>
    <xf numFmtId="0" fontId="8" fillId="13" borderId="0" xfId="0" applyFont="1" applyFill="1"/>
    <xf numFmtId="0" fontId="8" fillId="14" borderId="0" xfId="0" applyFont="1" applyFill="1" applyAlignment="1">
      <alignment horizontal="center" vertical="center"/>
    </xf>
    <xf numFmtId="0" fontId="8" fillId="14" borderId="0" xfId="0" applyFont="1" applyFill="1"/>
    <xf numFmtId="0" fontId="8" fillId="14" borderId="0" xfId="0" applyFont="1" applyFill="1" applyAlignment="1">
      <alignment horizontal="center"/>
    </xf>
    <xf numFmtId="164" fontId="8" fillId="14" borderId="0" xfId="0" applyNumberFormat="1" applyFont="1" applyFill="1"/>
    <xf numFmtId="0" fontId="8" fillId="14" borderId="0" xfId="0" applyFont="1" applyFill="1" applyAlignment="1">
      <alignment horizontal="right"/>
    </xf>
    <xf numFmtId="0" fontId="8" fillId="14" borderId="0" xfId="0" applyFont="1" applyFill="1" applyAlignment="1">
      <alignment horizontal="left"/>
    </xf>
    <xf numFmtId="43" fontId="0" fillId="14" borderId="0" xfId="0" applyNumberFormat="1" applyFill="1"/>
    <xf numFmtId="0" fontId="0" fillId="8" borderId="0" xfId="0" applyFill="1" applyAlignment="1" applyProtection="1">
      <alignment horizontal="center" vertical="center"/>
      <protection locked="0"/>
    </xf>
    <xf numFmtId="0" fontId="0" fillId="13" borderId="0" xfId="0" applyFill="1" applyAlignment="1">
      <alignment horizontal="center" vertical="center"/>
    </xf>
    <xf numFmtId="0" fontId="0" fillId="14" borderId="0" xfId="0" applyFill="1" applyAlignment="1">
      <alignment horizontal="center" vertical="center"/>
    </xf>
    <xf numFmtId="0" fontId="10" fillId="7" borderId="2" xfId="0" applyFont="1" applyFill="1" applyBorder="1" applyAlignment="1">
      <alignment horizontal="center" vertical="center"/>
    </xf>
    <xf numFmtId="0" fontId="10" fillId="7" borderId="2" xfId="0" applyFont="1" applyFill="1" applyBorder="1" applyAlignment="1">
      <alignment horizontal="left" vertical="center"/>
    </xf>
    <xf numFmtId="0" fontId="10" fillId="7" borderId="2" xfId="0" applyFont="1" applyFill="1" applyBorder="1" applyAlignment="1">
      <alignment vertical="center" wrapText="1"/>
    </xf>
    <xf numFmtId="0" fontId="10" fillId="7" borderId="2" xfId="0" applyFont="1" applyFill="1" applyBorder="1" applyAlignment="1">
      <alignment horizontal="right" vertical="center"/>
    </xf>
    <xf numFmtId="0" fontId="9" fillId="7" borderId="2" xfId="0" applyFont="1" applyFill="1" applyBorder="1" applyAlignment="1">
      <alignment horizontal="right" wrapText="1"/>
    </xf>
    <xf numFmtId="43" fontId="10" fillId="7" borderId="2" xfId="0" applyNumberFormat="1" applyFont="1" applyFill="1" applyBorder="1" applyAlignment="1">
      <alignment horizontal="right" vertical="center"/>
    </xf>
    <xf numFmtId="0" fontId="8" fillId="15" borderId="0" xfId="0" applyFont="1" applyFill="1"/>
    <xf numFmtId="0" fontId="14" fillId="7" borderId="0" xfId="0" applyFont="1" applyFill="1" applyAlignment="1">
      <alignment vertical="center"/>
    </xf>
    <xf numFmtId="0" fontId="0" fillId="0" borderId="3" xfId="0" applyBorder="1" applyAlignment="1">
      <alignment horizontal="center" vertical="center"/>
    </xf>
    <xf numFmtId="0" fontId="8" fillId="7" borderId="0" xfId="0" applyFont="1" applyFill="1" applyProtection="1">
      <protection locked="0"/>
    </xf>
    <xf numFmtId="0" fontId="8" fillId="16" borderId="0" xfId="0" applyFont="1" applyFill="1"/>
    <xf numFmtId="0" fontId="10" fillId="17" borderId="0" xfId="0" applyFont="1" applyFill="1" applyAlignment="1">
      <alignment vertical="center" wrapText="1"/>
    </xf>
    <xf numFmtId="0" fontId="10" fillId="17" borderId="0" xfId="0" applyFont="1" applyFill="1" applyAlignment="1">
      <alignment horizontal="center" vertical="center"/>
    </xf>
    <xf numFmtId="0" fontId="9" fillId="17" borderId="0" xfId="0" applyFont="1" applyFill="1" applyAlignment="1">
      <alignment horizontal="right" wrapText="1"/>
    </xf>
    <xf numFmtId="0" fontId="8" fillId="18" borderId="0" xfId="0" applyFont="1" applyFill="1" applyAlignment="1">
      <alignment horizontal="center"/>
    </xf>
    <xf numFmtId="0" fontId="8" fillId="18" borderId="0" xfId="0" applyFont="1" applyFill="1"/>
    <xf numFmtId="0" fontId="3" fillId="18" borderId="0" xfId="0" applyFont="1" applyFill="1" applyAlignment="1">
      <alignment vertical="center" wrapText="1"/>
    </xf>
    <xf numFmtId="0" fontId="8" fillId="19" borderId="0" xfId="0" applyFont="1" applyFill="1" applyAlignment="1">
      <alignment horizontal="center"/>
    </xf>
    <xf numFmtId="0" fontId="8" fillId="19" borderId="0" xfId="0" applyFont="1" applyFill="1"/>
    <xf numFmtId="0" fontId="3" fillId="19" borderId="0" xfId="0" applyFont="1" applyFill="1" applyAlignment="1">
      <alignment vertical="center" wrapText="1"/>
    </xf>
    <xf numFmtId="0" fontId="4" fillId="13" borderId="2" xfId="0" applyFont="1" applyFill="1" applyBorder="1" applyAlignment="1">
      <alignment vertical="center"/>
    </xf>
    <xf numFmtId="0" fontId="4" fillId="13" borderId="0" xfId="0" applyFont="1" applyFill="1" applyAlignment="1">
      <alignment vertical="center"/>
    </xf>
    <xf numFmtId="0" fontId="4" fillId="17" borderId="0" xfId="0" applyFont="1" applyFill="1" applyAlignment="1">
      <alignment vertical="center"/>
    </xf>
    <xf numFmtId="0" fontId="4" fillId="15" borderId="0" xfId="0" applyFont="1" applyFill="1" applyAlignment="1">
      <alignment vertical="center" wrapText="1"/>
    </xf>
    <xf numFmtId="0" fontId="4" fillId="15" borderId="0" xfId="0" applyFont="1" applyFill="1" applyAlignment="1">
      <alignment horizontal="center"/>
    </xf>
    <xf numFmtId="0" fontId="4" fillId="15" borderId="0" xfId="0" applyFont="1" applyFill="1" applyAlignment="1">
      <alignment vertical="center"/>
    </xf>
    <xf numFmtId="0" fontId="4" fillId="15" borderId="0" xfId="0" applyFont="1" applyFill="1" applyAlignment="1">
      <alignment horizontal="right"/>
    </xf>
    <xf numFmtId="0" fontId="4" fillId="15" borderId="0" xfId="0" applyFont="1" applyFill="1" applyAlignment="1">
      <alignment horizontal="left" vertical="center"/>
    </xf>
    <xf numFmtId="0" fontId="14" fillId="7" borderId="0" xfId="0" applyFont="1" applyFill="1" applyProtection="1">
      <protection locked="0"/>
    </xf>
    <xf numFmtId="0" fontId="4" fillId="9" borderId="0" xfId="0" applyFont="1" applyFill="1" applyAlignment="1">
      <alignment vertical="center" wrapText="1"/>
    </xf>
    <xf numFmtId="0" fontId="4" fillId="10" borderId="0" xfId="0" applyFont="1" applyFill="1" applyAlignment="1">
      <alignment vertical="center" wrapText="1"/>
    </xf>
    <xf numFmtId="0" fontId="4" fillId="2" borderId="1" xfId="0" applyFont="1" applyFill="1" applyBorder="1" applyAlignment="1">
      <alignment vertical="center" wrapText="1"/>
    </xf>
    <xf numFmtId="0" fontId="4" fillId="2" borderId="0" xfId="0" applyFont="1" applyFill="1" applyAlignment="1">
      <alignment vertical="center" wrapText="1"/>
    </xf>
    <xf numFmtId="0" fontId="4" fillId="2" borderId="0" xfId="0" applyFont="1" applyFill="1" applyAlignment="1">
      <alignment vertical="center"/>
    </xf>
    <xf numFmtId="0" fontId="3" fillId="7" borderId="0" xfId="0" applyFont="1" applyFill="1" applyAlignment="1">
      <alignment horizontal="center" wrapText="1"/>
    </xf>
    <xf numFmtId="0" fontId="4" fillId="3" borderId="0" xfId="0" applyFont="1" applyFill="1" applyAlignment="1">
      <alignment horizontal="center" wrapText="1"/>
    </xf>
    <xf numFmtId="0" fontId="4" fillId="3" borderId="1" xfId="0" applyFont="1" applyFill="1" applyBorder="1" applyAlignment="1">
      <alignment vertical="center" wrapText="1"/>
    </xf>
    <xf numFmtId="0" fontId="4" fillId="4" borderId="0" xfId="0" applyFont="1" applyFill="1" applyAlignment="1">
      <alignment horizontal="center" wrapText="1"/>
    </xf>
    <xf numFmtId="0" fontId="4" fillId="4" borderId="1" xfId="0" applyFont="1" applyFill="1" applyBorder="1" applyAlignment="1">
      <alignment vertical="center" wrapText="1"/>
    </xf>
    <xf numFmtId="0" fontId="4" fillId="4" borderId="0" xfId="0" applyFont="1" applyFill="1" applyAlignment="1">
      <alignment vertical="center" wrapText="1"/>
    </xf>
    <xf numFmtId="0" fontId="0" fillId="8" borderId="0" xfId="0" applyFill="1" applyAlignment="1" applyProtection="1">
      <alignment horizontal="center" vertical="center"/>
      <protection locked="0"/>
    </xf>
    <xf numFmtId="0" fontId="6" fillId="0" borderId="0" xfId="0" applyFont="1" applyAlignment="1">
      <alignment horizontal="left" vertical="center" wrapText="1"/>
    </xf>
    <xf numFmtId="0" fontId="0" fillId="7" borderId="0" xfId="0" applyFill="1" applyAlignment="1">
      <alignment horizontal="left" vertical="top" wrapText="1"/>
    </xf>
    <xf numFmtId="0" fontId="0" fillId="0" borderId="0" xfId="0"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CO</a:t>
            </a:r>
            <a:r>
              <a:rPr lang="en-US" sz="2400" b="1" baseline="-25000"/>
              <a:t>2eq</a:t>
            </a:r>
            <a:r>
              <a:rPr lang="en-US" sz="2400" b="1"/>
              <a:t> - Inventar</a:t>
            </a:r>
          </a:p>
          <a:p>
            <a:pPr>
              <a:defRPr sz="2400" b="1"/>
            </a:pPr>
            <a:r>
              <a:rPr lang="en-US" sz="2400" b="1"/>
              <a:t>[kg] </a:t>
            </a:r>
          </a:p>
        </c:rich>
      </c:tx>
      <c:layout>
        <c:manualLayout>
          <c:xMode val="edge"/>
          <c:yMode val="edge"/>
          <c:x val="0.43329845465205813"/>
          <c:y val="2.842705777166641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169366487306544E-2"/>
          <c:y val="1.7435011352401306E-2"/>
          <c:w val="0.93739701528015418"/>
          <c:h val="0.76302647227690301"/>
        </c:manualLayout>
      </c:layout>
      <c:barChart>
        <c:barDir val="col"/>
        <c:grouping val="clustered"/>
        <c:varyColors val="0"/>
        <c:ser>
          <c:idx val="2"/>
          <c:order val="0"/>
          <c:spPr>
            <a:solidFill>
              <a:schemeClr val="accent3"/>
            </a:solidFill>
            <a:ln>
              <a:noFill/>
            </a:ln>
            <a:effectLst/>
          </c:spPr>
          <c:invertIfNegative val="0"/>
          <c:cat>
            <c:strRef>
              <c:extLst>
                <c:ext xmlns:c15="http://schemas.microsoft.com/office/drawing/2012/chart" uri="{02D57815-91ED-43cb-92C2-25804820EDAC}">
                  <c15:fullRef>
                    <c15:sqref>Rechner!$B$5:$B$80</c15:sqref>
                  </c15:fullRef>
                </c:ext>
              </c:extLst>
              <c:f>(Rechner!$B$5:$B$6,Rechner!$B$14,Rechner!$B$22:$B$23,Rechner!$B$28,Rechner!$B$32:$B$33,Rechner!$B$63,Rechner!$B$68)</c:f>
              <c:strCache>
                <c:ptCount val="10"/>
                <c:pt idx="0">
                  <c:v>Direkte  Emissionen Scope 1</c:v>
                </c:pt>
                <c:pt idx="1">
                  <c:v>In stationären Anlagen eingesetzten Brennstoffe </c:v>
                </c:pt>
                <c:pt idx="2">
                  <c:v>In beweglichen Anlagen eingesetzten Brennstoffe </c:v>
                </c:pt>
                <c:pt idx="3">
                  <c:v>Indirekte  Emissionen Scope 2 Market</c:v>
                </c:pt>
                <c:pt idx="4">
                  <c:v>Indirekte  Emissionen Scope 2 Location</c:v>
                </c:pt>
                <c:pt idx="5">
                  <c:v>Eigenstrom Produktion (PV etc.)</c:v>
                </c:pt>
                <c:pt idx="6">
                  <c:v>Indirekte Emissionen Scope 3</c:v>
                </c:pt>
                <c:pt idx="7">
                  <c:v>Vorgelagerte Emissionen Scope 3</c:v>
                </c:pt>
                <c:pt idx="8">
                  <c:v>Pendeln der Arbeitnehmer
                                Anzahl Mitarbeiter:innen</c:v>
                </c:pt>
                <c:pt idx="9">
                  <c:v>Nachgelagerte Emissionen Scope 3</c:v>
                </c:pt>
              </c:strCache>
            </c:strRef>
          </c:cat>
          <c:val>
            <c:numRef>
              <c:extLst>
                <c:ext xmlns:c15="http://schemas.microsoft.com/office/drawing/2012/chart" uri="{02D57815-91ED-43cb-92C2-25804820EDAC}">
                  <c15:fullRef>
                    <c15:sqref>Rechner!$I$5:$I$80</c15:sqref>
                  </c15:fullRef>
                </c:ext>
              </c:extLst>
              <c:f>(Rechner!$I$5:$I$6,Rechner!$I$14,Rechner!$I$22:$I$23,Rechner!$I$28,Rechner!$I$32:$I$33,Rechner!$I$63,Rechner!$I$68)</c:f>
              <c:numCache>
                <c:formatCode>_(* #,##0.00_);_(* \(#,##0.00\);_(* "-"??_);_(@_)</c:formatCode>
                <c:ptCount val="10"/>
                <c:pt idx="0">
                  <c:v>78.87</c:v>
                </c:pt>
                <c:pt idx="1">
                  <c:v>74.240000000000009</c:v>
                </c:pt>
                <c:pt idx="2">
                  <c:v>4.63</c:v>
                </c:pt>
                <c:pt idx="3">
                  <c:v>100</c:v>
                </c:pt>
                <c:pt idx="4">
                  <c:v>100.202</c:v>
                </c:pt>
                <c:pt idx="5">
                  <c:v>-20.200000000000003</c:v>
                </c:pt>
                <c:pt idx="6">
                  <c:v>4452.3829999999998</c:v>
                </c:pt>
                <c:pt idx="7">
                  <c:v>4452.3829999999998</c:v>
                </c:pt>
                <c:pt idx="8">
                  <c:v>4360</c:v>
                </c:pt>
                <c:pt idx="9">
                  <c:v>0</c:v>
                </c:pt>
              </c:numCache>
            </c:numRef>
          </c:val>
          <c:extLst>
            <c:ext xmlns:c16="http://schemas.microsoft.com/office/drawing/2014/chart" uri="{C3380CC4-5D6E-409C-BE32-E72D297353CC}">
              <c16:uniqueId val="{00000002-1642-4904-A021-AA659448BE35}"/>
            </c:ext>
          </c:extLst>
        </c:ser>
        <c:dLbls>
          <c:showLegendKey val="0"/>
          <c:showVal val="0"/>
          <c:showCatName val="0"/>
          <c:showSerName val="0"/>
          <c:showPercent val="0"/>
          <c:showBubbleSize val="0"/>
        </c:dLbls>
        <c:gapWidth val="219"/>
        <c:overlap val="-27"/>
        <c:axId val="67699759"/>
        <c:axId val="67317903"/>
      </c:barChart>
      <c:catAx>
        <c:axId val="67699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7317903"/>
        <c:crosses val="autoZero"/>
        <c:auto val="1"/>
        <c:lblAlgn val="ctr"/>
        <c:lblOffset val="100"/>
        <c:noMultiLvlLbl val="0"/>
      </c:catAx>
      <c:valAx>
        <c:axId val="67317903"/>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99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ysClr val="windowText" lastClr="000000"/>
                </a:solidFill>
                <a:latin typeface="+mn-lt"/>
                <a:ea typeface="+mn-ea"/>
                <a:cs typeface="+mn-cs"/>
              </a:defRPr>
            </a:pPr>
            <a:r>
              <a:rPr lang="en-US" sz="2400" b="1">
                <a:solidFill>
                  <a:sysClr val="windowText" lastClr="000000"/>
                </a:solidFill>
              </a:rPr>
              <a:t>CO</a:t>
            </a:r>
            <a:r>
              <a:rPr lang="en-US" sz="2400" b="1" baseline="-25000">
                <a:solidFill>
                  <a:sysClr val="windowText" lastClr="000000"/>
                </a:solidFill>
              </a:rPr>
              <a:t>2eq</a:t>
            </a:r>
            <a:r>
              <a:rPr lang="en-US" sz="2400" b="1">
                <a:solidFill>
                  <a:sysClr val="windowText" lastClr="000000"/>
                </a:solidFill>
              </a:rPr>
              <a:t> - Inventar</a:t>
            </a:r>
          </a:p>
          <a:p>
            <a:pPr>
              <a:defRPr sz="2400" b="1">
                <a:solidFill>
                  <a:sysClr val="windowText" lastClr="000000"/>
                </a:solidFill>
              </a:defRPr>
            </a:pPr>
            <a:r>
              <a:rPr lang="en-US" sz="2400" b="1">
                <a:solidFill>
                  <a:sysClr val="windowText" lastClr="000000"/>
                </a:solidFill>
              </a:rPr>
              <a:t>[kg] </a:t>
            </a:r>
          </a:p>
        </c:rich>
      </c:tx>
      <c:layout>
        <c:manualLayout>
          <c:xMode val="edge"/>
          <c:yMode val="edge"/>
          <c:x val="1.821883379745658E-2"/>
          <c:y val="2.101671558531628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8995560026362344"/>
          <c:y val="9.1917941204278757E-3"/>
          <c:w val="0.93739701528015418"/>
          <c:h val="0.90234938126730935"/>
        </c:manualLayout>
      </c:layout>
      <c:pieChart>
        <c:varyColors val="1"/>
        <c:ser>
          <c:idx val="2"/>
          <c:order val="0"/>
          <c:dPt>
            <c:idx val="0"/>
            <c:bubble3D val="0"/>
            <c:spPr>
              <a:solidFill>
                <a:schemeClr val="bg2">
                  <a:lumMod val="25000"/>
                </a:schemeClr>
              </a:solidFill>
              <a:ln>
                <a:noFill/>
              </a:ln>
              <a:effectLst/>
            </c:spPr>
            <c:extLst>
              <c:ext xmlns:c16="http://schemas.microsoft.com/office/drawing/2014/chart" uri="{C3380CC4-5D6E-409C-BE32-E72D297353CC}">
                <c16:uniqueId val="{0000000B-F97C-4840-AE0D-71B83E39FFD3}"/>
              </c:ext>
            </c:extLst>
          </c:dPt>
          <c:dPt>
            <c:idx val="1"/>
            <c:bubble3D val="0"/>
            <c:spPr>
              <a:solidFill>
                <a:schemeClr val="bg2">
                  <a:lumMod val="50000"/>
                </a:schemeClr>
              </a:solidFill>
              <a:ln>
                <a:solidFill>
                  <a:schemeClr val="bg2">
                    <a:lumMod val="50000"/>
                  </a:schemeClr>
                </a:solidFill>
              </a:ln>
              <a:effectLst/>
            </c:spPr>
            <c:extLst>
              <c:ext xmlns:c16="http://schemas.microsoft.com/office/drawing/2014/chart" uri="{C3380CC4-5D6E-409C-BE32-E72D297353CC}">
                <c16:uniqueId val="{00000008-F97C-4840-AE0D-71B83E39FFD3}"/>
              </c:ext>
            </c:extLst>
          </c:dPt>
          <c:dPt>
            <c:idx val="2"/>
            <c:bubble3D val="0"/>
            <c:spPr>
              <a:solidFill>
                <a:schemeClr val="accent3"/>
              </a:solidFill>
              <a:ln>
                <a:noFill/>
              </a:ln>
              <a:effectLst/>
            </c:spPr>
            <c:extLst>
              <c:ext xmlns:c16="http://schemas.microsoft.com/office/drawing/2014/chart" uri="{C3380CC4-5D6E-409C-BE32-E72D297353CC}">
                <c16:uniqueId val="{00000005-DF20-45BD-96D3-E35FCE43573C}"/>
              </c:ext>
            </c:extLst>
          </c:dPt>
          <c:dPt>
            <c:idx val="3"/>
            <c:bubble3D val="0"/>
            <c:spPr>
              <a:solidFill>
                <a:schemeClr val="accent4"/>
              </a:solidFill>
              <a:ln>
                <a:noFill/>
              </a:ln>
              <a:effectLst/>
            </c:spPr>
            <c:extLst>
              <c:ext xmlns:c16="http://schemas.microsoft.com/office/drawing/2014/chart" uri="{C3380CC4-5D6E-409C-BE32-E72D297353CC}">
                <c16:uniqueId val="{00000007-F97C-4840-AE0D-71B83E39FFD3}"/>
              </c:ext>
            </c:extLst>
          </c:dPt>
          <c:dLbls>
            <c:dLbl>
              <c:idx val="0"/>
              <c:layout>
                <c:manualLayout>
                  <c:x val="-4.7342545311702781E-2"/>
                  <c:y val="0.10174000953800837"/>
                </c:manualLayout>
              </c:layout>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bg1"/>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97C-4840-AE0D-71B83E39FFD3}"/>
                </c:ext>
              </c:extLst>
            </c:dLbl>
            <c:dLbl>
              <c:idx val="1"/>
              <c:layout>
                <c:manualLayout>
                  <c:x val="4.9150402256731798E-5"/>
                  <c:y val="3.7918848699205216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F97C-4840-AE0D-71B83E39FFD3}"/>
                </c:ext>
              </c:extLst>
            </c:dLbl>
            <c:dLbl>
              <c:idx val="3"/>
              <c:layout>
                <c:manualLayout>
                  <c:x val="9.0596732187995507E-2"/>
                  <c:y val="-0.28945297867186986"/>
                </c:manualLayout>
              </c:layout>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97C-4840-AE0D-71B83E39FFD3}"/>
                </c:ext>
              </c:extLst>
            </c:dLbl>
            <c:spPr>
              <a:noFill/>
              <a:ln>
                <a:noFill/>
              </a:ln>
              <a:effectLst/>
            </c:spPr>
            <c:txPr>
              <a:bodyPr rot="0" spcFirstLastPara="1" vertOverflow="ellipsis" vert="horz" wrap="square" lIns="38100" tIns="19050" rIns="38100" bIns="19050" anchor="ctr" anchorCtr="1">
                <a:spAutoFit/>
              </a:bodyPr>
              <a:lstStyle/>
              <a:p>
                <a:pPr>
                  <a:defRPr sz="28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extLst>
                <c:ext xmlns:c15="http://schemas.microsoft.com/office/drawing/2012/chart" uri="{02D57815-91ED-43cb-92C2-25804820EDAC}">
                  <c15:fullRef>
                    <c15:sqref>Rechner!$B$5:$B$80</c15:sqref>
                  </c15:fullRef>
                </c:ext>
              </c:extLst>
              <c:f>(Rechner!$B$5,Rechner!$B$22:$B$23,Rechner!$B$32)</c:f>
              <c:strCache>
                <c:ptCount val="4"/>
                <c:pt idx="0">
                  <c:v>Direkte  Emissionen Scope 1</c:v>
                </c:pt>
                <c:pt idx="1">
                  <c:v>Indirekte  Emissionen Scope 2 Market</c:v>
                </c:pt>
                <c:pt idx="2">
                  <c:v>Indirekte  Emissionen Scope 2 Location</c:v>
                </c:pt>
                <c:pt idx="3">
                  <c:v>Indirekte Emissionen Scope 3</c:v>
                </c:pt>
              </c:strCache>
            </c:strRef>
          </c:cat>
          <c:val>
            <c:numRef>
              <c:extLst>
                <c:ext xmlns:c15="http://schemas.microsoft.com/office/drawing/2012/chart" uri="{02D57815-91ED-43cb-92C2-25804820EDAC}">
                  <c15:fullRef>
                    <c15:sqref>Rechner!$I$5:$I$80</c15:sqref>
                  </c15:fullRef>
                </c:ext>
              </c:extLst>
              <c:f>(Rechner!$I$5,Rechner!$I$22:$I$23,Rechner!$I$32)</c:f>
              <c:numCache>
                <c:formatCode>_(* #,##0.00_);_(* \(#,##0.00\);_(* "-"??_);_(@_)</c:formatCode>
                <c:ptCount val="4"/>
                <c:pt idx="0">
                  <c:v>78.87</c:v>
                </c:pt>
                <c:pt idx="1">
                  <c:v>100</c:v>
                </c:pt>
                <c:pt idx="2">
                  <c:v>100.202</c:v>
                </c:pt>
                <c:pt idx="3">
                  <c:v>4452.3829999999998</c:v>
                </c:pt>
              </c:numCache>
            </c:numRef>
          </c:val>
          <c:extLst>
            <c:ext xmlns:c15="http://schemas.microsoft.com/office/drawing/2012/chart" uri="{02D57815-91ED-43cb-92C2-25804820EDAC}">
              <c15:categoryFilterExceptions>
                <c15:categoryFilterException>
                  <c15:sqref>Rechner!$I$68</c15:sqref>
                  <c15:spPr xmlns:c15="http://schemas.microsoft.com/office/drawing/2012/chart">
                    <a:solidFill>
                      <a:schemeClr val="bg2">
                        <a:lumMod val="50000"/>
                      </a:schemeClr>
                    </a:solidFill>
                    <a:ln>
                      <a:noFill/>
                    </a:ln>
                    <a:effectLst/>
                  </c15:spPr>
                </c15:categoryFilterException>
              </c15:categoryFilterExceptions>
            </c:ext>
            <c:ext xmlns:c16="http://schemas.microsoft.com/office/drawing/2014/chart" uri="{C3380CC4-5D6E-409C-BE32-E72D297353CC}">
              <c16:uniqueId val="{00000000-F97C-4840-AE0D-71B83E39FFD3}"/>
            </c:ext>
          </c:extLst>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2.0077625801154009E-2"/>
          <c:y val="0.52922659667541561"/>
          <c:w val="0.20930773563662697"/>
          <c:h val="0.4164664416947880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r>
              <a:rPr lang="en-US" sz="2400" b="1"/>
              <a:t>CO</a:t>
            </a:r>
            <a:r>
              <a:rPr lang="en-US" sz="2400" b="1" baseline="-25000"/>
              <a:t>2eq</a:t>
            </a:r>
            <a:r>
              <a:rPr lang="en-US" sz="2400" b="1"/>
              <a:t> - Inventar</a:t>
            </a:r>
          </a:p>
          <a:p>
            <a:pPr>
              <a:defRPr sz="2400" b="1"/>
            </a:pPr>
            <a:r>
              <a:rPr lang="en-US" sz="2400" b="1"/>
              <a:t>[kg] </a:t>
            </a:r>
          </a:p>
        </c:rich>
      </c:tx>
      <c:layout>
        <c:manualLayout>
          <c:xMode val="edge"/>
          <c:yMode val="edge"/>
          <c:x val="0.43329845465205813"/>
          <c:y val="2.842705777166641E-2"/>
        </c:manualLayout>
      </c:layout>
      <c:overlay val="0"/>
      <c:spPr>
        <a:noFill/>
        <a:ln>
          <a:noFill/>
        </a:ln>
        <a:effectLst/>
      </c:spPr>
      <c:txPr>
        <a:bodyPr rot="0" spcFirstLastPara="1" vertOverflow="ellipsis" vert="horz" wrap="square" anchor="ctr" anchorCtr="1"/>
        <a:lstStyle/>
        <a:p>
          <a:pPr>
            <a:defRPr sz="2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0169366487306544E-2"/>
          <c:y val="1.7435011352401306E-2"/>
          <c:w val="0.93739701528015418"/>
          <c:h val="0.81536831531518439"/>
        </c:manualLayout>
      </c:layout>
      <c:barChart>
        <c:barDir val="col"/>
        <c:grouping val="clustered"/>
        <c:varyColors val="0"/>
        <c:ser>
          <c:idx val="2"/>
          <c:order val="0"/>
          <c:spPr>
            <a:solidFill>
              <a:schemeClr val="accent3"/>
            </a:solidFill>
            <a:ln>
              <a:noFill/>
            </a:ln>
            <a:effectLst/>
          </c:spPr>
          <c:invertIfNegative val="0"/>
          <c:cat>
            <c:strRef>
              <c:extLst>
                <c:ext xmlns:c15="http://schemas.microsoft.com/office/drawing/2012/chart" uri="{02D57815-91ED-43cb-92C2-25804820EDAC}">
                  <c15:fullRef>
                    <c15:sqref>Rechner!$B$5:$B$80</c15:sqref>
                  </c15:fullRef>
                </c:ext>
              </c:extLst>
              <c:f>(Rechner!$B$5,Rechner!$B$21,Rechner!$B$34,Rechner!$B$43,Rechner!$B$47,Rechner!$B$50,Rechner!$B$54,Rechner!$B$57:$B$58,Rechner!$B$63,Rechner!$B$65,Rechner!$B$69,Rechner!$B$73:$B$75,Rechner!$B$78:$B$80)</c:f>
              <c:strCache>
                <c:ptCount val="18"/>
                <c:pt idx="0">
                  <c:v>Direkte  Emissionen Scope 1</c:v>
                </c:pt>
                <c:pt idx="1">
                  <c:v>Alle am Standort eingesetzten Kältemittel
Referenzen: R22 / R407A / R417A / R410A / R452A</c:v>
                </c:pt>
                <c:pt idx="2">
                  <c:v>Eingekaufte Güter und Dienstleistungen</c:v>
                </c:pt>
                <c:pt idx="3">
                  <c:v>Kapitalgüter</c:v>
                </c:pt>
                <c:pt idx="4">
                  <c:v>Brennstoff- und energiebezogene Emissionen </c:v>
                </c:pt>
                <c:pt idx="5">
                  <c:v>Transport und Verteilung (vorgelagert)</c:v>
                </c:pt>
                <c:pt idx="6">
                  <c:v>Abfall</c:v>
                </c:pt>
                <c:pt idx="7">
                  <c:v>Recycling</c:v>
                </c:pt>
                <c:pt idx="8">
                  <c:v>Geschäftsreisen</c:v>
                </c:pt>
                <c:pt idx="9">
                  <c:v>Pendeln der Arbeitnehmer
                                Anzahl Mitarbeiter:innen</c:v>
                </c:pt>
                <c:pt idx="10">
                  <c:v>Angemietete oder geleaste Sachanlagen</c:v>
                </c:pt>
                <c:pt idx="11">
                  <c:v>Transport und Verteilung (nachgelagert)</c:v>
                </c:pt>
                <c:pt idx="12">
                  <c:v>Verarbeitung der verkauften Produkte</c:v>
                </c:pt>
                <c:pt idx="13">
                  <c:v>Nutzung der verkauften Produkte</c:v>
                </c:pt>
                <c:pt idx="14">
                  <c:v>Umgang mit verkauften Produkten an deren Lebenszyklusende</c:v>
                </c:pt>
                <c:pt idx="15">
                  <c:v>Vermietete oder verleaste Sachanlagen</c:v>
                </c:pt>
                <c:pt idx="16">
                  <c:v>Franchise</c:v>
                </c:pt>
                <c:pt idx="17">
                  <c:v>Investitionen/Beteiligungen</c:v>
                </c:pt>
              </c:strCache>
            </c:strRef>
          </c:cat>
          <c:val>
            <c:numRef>
              <c:extLst>
                <c:ext xmlns:c15="http://schemas.microsoft.com/office/drawing/2012/chart" uri="{02D57815-91ED-43cb-92C2-25804820EDAC}">
                  <c15:fullRef>
                    <c15:sqref>Rechner!$I$5:$I$80</c15:sqref>
                  </c15:fullRef>
                </c:ext>
              </c:extLst>
              <c:f>(Rechner!$I$5,Rechner!$I$21,Rechner!$I$34,Rechner!$I$43,Rechner!$I$47,Rechner!$I$50,Rechner!$I$54,Rechner!$I$57:$I$58,Rechner!$I$63,Rechner!$I$65,Rechner!$I$69,Rechner!$I$73:$I$75,Rechner!$I$78:$I$80)</c:f>
              <c:numCache>
                <c:formatCode>_(* #,##0.00_);_(* \(#,##0.00\);_(* "-"??_);_(@_)</c:formatCode>
                <c:ptCount val="18"/>
                <c:pt idx="0">
                  <c:v>78.87</c:v>
                </c:pt>
                <c:pt idx="1">
                  <c:v>0</c:v>
                </c:pt>
                <c:pt idx="7">
                  <c:v>0</c:v>
                </c:pt>
                <c:pt idx="9">
                  <c:v>4360</c:v>
                </c:pt>
                <c:pt idx="12">
                  <c:v>0</c:v>
                </c:pt>
                <c:pt idx="13">
                  <c:v>0</c:v>
                </c:pt>
                <c:pt idx="15">
                  <c:v>0</c:v>
                </c:pt>
                <c:pt idx="16">
                  <c:v>0</c:v>
                </c:pt>
                <c:pt idx="17">
                  <c:v>0</c:v>
                </c:pt>
              </c:numCache>
            </c:numRef>
          </c:val>
          <c:extLst>
            <c:ext xmlns:c16="http://schemas.microsoft.com/office/drawing/2014/chart" uri="{C3380CC4-5D6E-409C-BE32-E72D297353CC}">
              <c16:uniqueId val="{00000000-C525-4E3F-9C59-5A7394F18307}"/>
            </c:ext>
          </c:extLst>
        </c:ser>
        <c:dLbls>
          <c:showLegendKey val="0"/>
          <c:showVal val="0"/>
          <c:showCatName val="0"/>
          <c:showSerName val="0"/>
          <c:showPercent val="0"/>
          <c:showBubbleSize val="0"/>
        </c:dLbls>
        <c:gapWidth val="219"/>
        <c:overlap val="-27"/>
        <c:axId val="67699759"/>
        <c:axId val="67317903"/>
      </c:barChart>
      <c:catAx>
        <c:axId val="676997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67317903"/>
        <c:crosses val="autoZero"/>
        <c:auto val="1"/>
        <c:lblAlgn val="ctr"/>
        <c:lblOffset val="100"/>
        <c:noMultiLvlLbl val="0"/>
      </c:catAx>
      <c:valAx>
        <c:axId val="67317903"/>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76997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12</xdr:col>
      <xdr:colOff>685800</xdr:colOff>
      <xdr:row>33</xdr:row>
      <xdr:rowOff>38100</xdr:rowOff>
    </xdr:from>
    <xdr:to>
      <xdr:col>33</xdr:col>
      <xdr:colOff>723900</xdr:colOff>
      <xdr:row>62</xdr:row>
      <xdr:rowOff>152400</xdr:rowOff>
    </xdr:to>
    <xdr:graphicFrame macro="">
      <xdr:nvGraphicFramePr>
        <xdr:cNvPr id="4" name="Chart 3">
          <a:extLst>
            <a:ext uri="{FF2B5EF4-FFF2-40B4-BE49-F238E27FC236}">
              <a16:creationId xmlns:a16="http://schemas.microsoft.com/office/drawing/2014/main" id="{A75ACB57-3A0D-1BA6-3452-6E4735B620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28576</xdr:colOff>
      <xdr:row>0</xdr:row>
      <xdr:rowOff>1219200</xdr:rowOff>
    </xdr:from>
    <xdr:to>
      <xdr:col>33</xdr:col>
      <xdr:colOff>676276</xdr:colOff>
      <xdr:row>26</xdr:row>
      <xdr:rowOff>119056</xdr:rowOff>
    </xdr:to>
    <xdr:graphicFrame macro="">
      <xdr:nvGraphicFramePr>
        <xdr:cNvPr id="2" name="Chart 1">
          <a:extLst>
            <a:ext uri="{FF2B5EF4-FFF2-40B4-BE49-F238E27FC236}">
              <a16:creationId xmlns:a16="http://schemas.microsoft.com/office/drawing/2014/main" id="{A60FC3F6-4D80-432E-BF59-86CAAE8C4F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38100</xdr:colOff>
      <xdr:row>68</xdr:row>
      <xdr:rowOff>304800</xdr:rowOff>
    </xdr:from>
    <xdr:to>
      <xdr:col>34</xdr:col>
      <xdr:colOff>266700</xdr:colOff>
      <xdr:row>98</xdr:row>
      <xdr:rowOff>228600</xdr:rowOff>
    </xdr:to>
    <xdr:graphicFrame macro="">
      <xdr:nvGraphicFramePr>
        <xdr:cNvPr id="3" name="Chart 2">
          <a:extLst>
            <a:ext uri="{FF2B5EF4-FFF2-40B4-BE49-F238E27FC236}">
              <a16:creationId xmlns:a16="http://schemas.microsoft.com/office/drawing/2014/main" id="{DB9D6002-E3B6-4570-9FE5-2B0FC3A58D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0.01781</cdr:x>
      <cdr:y>0.17013</cdr:y>
    </cdr:from>
    <cdr:to>
      <cdr:x>0.07888</cdr:x>
      <cdr:y>0.28442</cdr:y>
    </cdr:to>
    <cdr:sp macro="" textlink="">
      <cdr:nvSpPr>
        <cdr:cNvPr id="2" name="TextBox 1">
          <a:extLst xmlns:a="http://schemas.openxmlformats.org/drawingml/2006/main">
            <a:ext uri="{FF2B5EF4-FFF2-40B4-BE49-F238E27FC236}">
              <a16:creationId xmlns:a16="http://schemas.microsoft.com/office/drawing/2014/main" id="{8B7C29FD-BF60-87BE-930C-B3FE2776C600}"/>
            </a:ext>
          </a:extLst>
        </cdr:cNvPr>
        <cdr:cNvSpPr txBox="1"/>
      </cdr:nvSpPr>
      <cdr:spPr>
        <a:xfrm xmlns:a="http://schemas.openxmlformats.org/drawingml/2006/main">
          <a:off x="266700" y="1361209"/>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ksc_koesslersustainability_onmicrosoft_com/Documents/KSC_one/Arbeit/INNIO/GHG%20old/2018%20INNIO%20Carbon%20FootprintReCalcKSC.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ferenc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1.1. Stationary Combustion"/>
      <sheetName val="1.2. Mobile Sources"/>
      <sheetName val="2.1. Electricity"/>
      <sheetName val="3.1. Purchased Goods "/>
      <sheetName val="3.2. Capital Goods "/>
      <sheetName val="3.3. Fuel indirect"/>
      <sheetName val="3.4. Upstream Mat.trans"/>
      <sheetName val="3.5. Waste"/>
      <sheetName val="3.6. Business Travel"/>
      <sheetName val="3.7. Commuting 2 work"/>
      <sheetName val="3.8. Upstream Leased"/>
      <sheetName val="3.9. Downstream Transport"/>
      <sheetName val="3.10. Processing Products"/>
      <sheetName val="3.11. Use of products"/>
      <sheetName val="3.12. End of Life"/>
      <sheetName val="3.13. Downstream Leased"/>
      <sheetName val="3.14. Franchise"/>
      <sheetName val="3.15. Investments"/>
      <sheetName val="Unit Conversions"/>
      <sheetName val="Emission Factors"/>
      <sheetName val="Heat Content"/>
      <sheetName val="DropDown"/>
      <sheetName val="Upstream Materials Trans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ferenc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12"/>
  <sheetViews>
    <sheetView tabSelected="1" view="pageBreakPreview" zoomScale="40" zoomScaleNormal="55" zoomScaleSheetLayoutView="40" workbookViewId="0">
      <pane ySplit="3" topLeftCell="A68" activePane="bottomLeft" state="frozen"/>
      <selection pane="bottomLeft" activeCell="C2" sqref="C2"/>
      <selection activeCell="B1" sqref="B1"/>
    </sheetView>
  </sheetViews>
  <sheetFormatPr defaultColWidth="11.42578125" defaultRowHeight="15"/>
  <cols>
    <col min="1" max="1" width="9.140625" style="21" customWidth="1"/>
    <col min="2" max="2" width="46.140625" style="12" customWidth="1"/>
    <col min="3" max="3" width="44.140625" style="12" customWidth="1"/>
    <col min="4" max="4" width="4.28515625" style="17" customWidth="1"/>
    <col min="5" max="5" width="1.85546875" style="46" customWidth="1"/>
    <col min="6" max="6" width="36.85546875" style="12" customWidth="1"/>
    <col min="7" max="7" width="9.42578125" style="13" customWidth="1"/>
    <col min="8" max="8" width="8.140625" style="15" customWidth="1"/>
    <col min="9" max="9" width="50.140625" style="23" customWidth="1"/>
    <col min="10" max="10" width="1.85546875" style="46" customWidth="1"/>
    <col min="11" max="11" width="50.85546875" style="14" customWidth="1"/>
    <col min="12" max="12" width="1.85546875" style="46" customWidth="1"/>
    <col min="13" max="13" width="11.42578125" style="14" customWidth="1"/>
    <col min="14" max="14" width="15.5703125" style="14" customWidth="1"/>
    <col min="15" max="15" width="28.28515625" style="14" customWidth="1"/>
    <col min="16" max="38" width="11.42578125" style="14" customWidth="1"/>
    <col min="39" max="39" width="11.42578125" style="12" customWidth="1"/>
    <col min="40" max="16384" width="11.42578125" style="12"/>
  </cols>
  <sheetData>
    <row r="1" spans="1:15" s="14" customFormat="1" ht="101.25" customHeight="1">
      <c r="A1" s="22"/>
      <c r="B1" s="99" t="s">
        <v>0</v>
      </c>
      <c r="C1" s="99"/>
      <c r="D1" s="99"/>
      <c r="E1" s="99"/>
      <c r="F1" s="99"/>
      <c r="G1" s="99"/>
      <c r="H1" s="99"/>
      <c r="I1" s="99"/>
      <c r="J1" s="99"/>
      <c r="K1" s="99"/>
      <c r="L1" s="46"/>
      <c r="N1" s="64" t="str">
        <f>C2</f>
        <v>x</v>
      </c>
      <c r="O1" s="64" t="str">
        <f>G2</f>
        <v>x</v>
      </c>
    </row>
    <row r="2" spans="1:15" s="45" customFormat="1" ht="34.5" customHeight="1">
      <c r="B2" s="39" t="s">
        <v>1</v>
      </c>
      <c r="C2" s="54" t="s">
        <v>2</v>
      </c>
      <c r="E2" s="56"/>
      <c r="F2" s="39" t="s">
        <v>3</v>
      </c>
      <c r="G2" s="97" t="s">
        <v>2</v>
      </c>
      <c r="H2" s="97"/>
      <c r="J2" s="65"/>
      <c r="L2" s="55"/>
    </row>
    <row r="3" spans="1:15" s="14" customFormat="1" ht="36.75" customHeight="1">
      <c r="A3" s="57" t="s">
        <v>4</v>
      </c>
      <c r="B3" s="58" t="s">
        <v>5</v>
      </c>
      <c r="C3" s="59"/>
      <c r="D3" s="60" t="s">
        <v>6</v>
      </c>
      <c r="E3" s="77"/>
      <c r="F3" s="59" t="s">
        <v>7</v>
      </c>
      <c r="G3" s="61" t="s">
        <v>8</v>
      </c>
      <c r="H3" s="61" t="s">
        <v>9</v>
      </c>
      <c r="I3" s="62" t="s">
        <v>10</v>
      </c>
      <c r="J3" s="78"/>
      <c r="K3" s="59" t="s">
        <v>11</v>
      </c>
      <c r="L3" s="78"/>
    </row>
    <row r="4" spans="1:15" s="14" customFormat="1" ht="30" customHeight="1">
      <c r="A4" s="39"/>
      <c r="B4" s="40" t="s">
        <v>12</v>
      </c>
      <c r="C4" s="68"/>
      <c r="D4" s="69" t="s">
        <v>2</v>
      </c>
      <c r="E4" s="79"/>
      <c r="F4" s="68"/>
      <c r="G4" s="70"/>
      <c r="H4" s="70"/>
      <c r="I4" s="41">
        <f>I5+I22+I32</f>
        <v>4631.2529999999997</v>
      </c>
      <c r="J4" s="78"/>
      <c r="K4" s="66"/>
      <c r="L4" s="78"/>
    </row>
    <row r="5" spans="1:15" ht="30" customHeight="1">
      <c r="A5" s="21">
        <v>1</v>
      </c>
      <c r="B5" s="80" t="s">
        <v>13</v>
      </c>
      <c r="C5" s="80"/>
      <c r="D5" s="81"/>
      <c r="E5" s="82"/>
      <c r="F5" s="82"/>
      <c r="G5" s="83"/>
      <c r="H5" s="84"/>
      <c r="I5" s="38">
        <f>I6+I14+I21</f>
        <v>78.87</v>
      </c>
      <c r="J5" s="78"/>
      <c r="K5" s="85"/>
      <c r="L5" s="78"/>
    </row>
    <row r="6" spans="1:15" ht="30" customHeight="1">
      <c r="A6" s="21">
        <v>1</v>
      </c>
      <c r="B6" s="6" t="s">
        <v>14</v>
      </c>
      <c r="C6" s="6" t="s">
        <v>15</v>
      </c>
      <c r="F6" s="6"/>
      <c r="G6" s="6"/>
      <c r="H6" s="6"/>
      <c r="I6" s="26">
        <f>I9+I12</f>
        <v>74.240000000000009</v>
      </c>
      <c r="K6" s="66"/>
    </row>
    <row r="7" spans="1:15" ht="30" customHeight="1">
      <c r="A7" s="21">
        <v>1</v>
      </c>
      <c r="B7" s="30" t="s">
        <v>16</v>
      </c>
      <c r="C7" s="6"/>
      <c r="D7" s="17" t="s">
        <v>17</v>
      </c>
      <c r="F7" s="27">
        <v>10</v>
      </c>
      <c r="G7" s="13">
        <v>2.718</v>
      </c>
      <c r="H7" s="15" t="s">
        <v>18</v>
      </c>
      <c r="I7" s="26">
        <f t="shared" ref="I7:I13" si="0">F7*G7</f>
        <v>27.18</v>
      </c>
      <c r="K7" s="66"/>
    </row>
    <row r="8" spans="1:15" ht="30" customHeight="1">
      <c r="A8" s="21">
        <v>3</v>
      </c>
      <c r="B8" s="30" t="s">
        <v>16</v>
      </c>
      <c r="C8" s="6"/>
      <c r="F8" s="25">
        <f>F7</f>
        <v>10</v>
      </c>
      <c r="G8" s="13">
        <v>0.68600000000000005</v>
      </c>
      <c r="H8" s="15" t="s">
        <v>18</v>
      </c>
      <c r="I8" s="26">
        <f t="shared" si="0"/>
        <v>6.86</v>
      </c>
      <c r="K8" s="66"/>
    </row>
    <row r="9" spans="1:15" ht="30" customHeight="1">
      <c r="A9" s="21">
        <v>1</v>
      </c>
      <c r="B9" s="30" t="s">
        <v>16</v>
      </c>
      <c r="C9" s="6"/>
      <c r="F9" s="25">
        <f>F7</f>
        <v>10</v>
      </c>
      <c r="G9" s="13">
        <v>2.032</v>
      </c>
      <c r="H9" s="15" t="s">
        <v>18</v>
      </c>
      <c r="I9" s="26">
        <f t="shared" si="0"/>
        <v>20.32</v>
      </c>
      <c r="K9" s="66"/>
    </row>
    <row r="10" spans="1:15" ht="30" customHeight="1">
      <c r="A10" s="21">
        <v>1</v>
      </c>
      <c r="B10" s="30" t="s">
        <v>19</v>
      </c>
      <c r="C10" s="6"/>
      <c r="D10" s="17" t="s">
        <v>20</v>
      </c>
      <c r="F10" s="27">
        <v>20</v>
      </c>
      <c r="G10" s="13">
        <v>3.3050000000000002</v>
      </c>
      <c r="H10" s="15" t="s">
        <v>21</v>
      </c>
      <c r="I10" s="26">
        <f t="shared" si="0"/>
        <v>66.100000000000009</v>
      </c>
      <c r="K10" s="66"/>
    </row>
    <row r="11" spans="1:15" ht="30" customHeight="1">
      <c r="A11" s="21">
        <v>3</v>
      </c>
      <c r="B11" s="30" t="s">
        <v>19</v>
      </c>
      <c r="C11" s="6"/>
      <c r="F11" s="25">
        <f>F10</f>
        <v>20</v>
      </c>
      <c r="G11" s="13">
        <v>0.60899999999999999</v>
      </c>
      <c r="H11" s="15" t="s">
        <v>21</v>
      </c>
      <c r="I11" s="26">
        <f t="shared" si="0"/>
        <v>12.18</v>
      </c>
      <c r="K11" s="66"/>
    </row>
    <row r="12" spans="1:15" ht="30" customHeight="1">
      <c r="A12" s="21">
        <v>1</v>
      </c>
      <c r="B12" s="30" t="s">
        <v>19</v>
      </c>
      <c r="C12" s="6"/>
      <c r="F12" s="25">
        <f>F10</f>
        <v>20</v>
      </c>
      <c r="G12" s="13">
        <v>2.6960000000000002</v>
      </c>
      <c r="H12" s="15" t="s">
        <v>21</v>
      </c>
      <c r="I12" s="26">
        <f t="shared" si="0"/>
        <v>53.92</v>
      </c>
      <c r="K12" s="66"/>
    </row>
    <row r="13" spans="1:15" ht="30" customHeight="1">
      <c r="A13" s="21">
        <v>1</v>
      </c>
      <c r="B13" s="30" t="s">
        <v>22</v>
      </c>
      <c r="C13" s="6"/>
      <c r="D13" s="17" t="s">
        <v>23</v>
      </c>
      <c r="F13" s="27">
        <v>1</v>
      </c>
      <c r="G13" s="13">
        <v>0.13300000000000001</v>
      </c>
      <c r="H13" s="15" t="s">
        <v>24</v>
      </c>
      <c r="I13" s="26">
        <f t="shared" si="0"/>
        <v>0.13300000000000001</v>
      </c>
      <c r="K13" s="66"/>
    </row>
    <row r="14" spans="1:15" ht="30" customHeight="1">
      <c r="A14" s="21">
        <v>1</v>
      </c>
      <c r="B14" s="6" t="s">
        <v>25</v>
      </c>
      <c r="C14" s="6" t="s">
        <v>15</v>
      </c>
      <c r="D14" s="18"/>
      <c r="F14" s="14"/>
      <c r="G14" s="19"/>
      <c r="H14" s="16"/>
      <c r="I14" s="26">
        <f>I17+I20</f>
        <v>4.63</v>
      </c>
      <c r="K14" s="66"/>
    </row>
    <row r="15" spans="1:15" ht="30" customHeight="1">
      <c r="A15" s="21">
        <v>1</v>
      </c>
      <c r="B15" s="30" t="s">
        <v>26</v>
      </c>
      <c r="C15" s="6"/>
      <c r="D15" s="17" t="s">
        <v>20</v>
      </c>
      <c r="F15" s="27">
        <v>1</v>
      </c>
      <c r="G15" s="13">
        <v>3.1339999999999999</v>
      </c>
      <c r="H15" s="15" t="s">
        <v>21</v>
      </c>
      <c r="I15" s="26">
        <f t="shared" ref="I15:I21" si="1">F15*G15</f>
        <v>3.1339999999999999</v>
      </c>
      <c r="K15" s="66"/>
    </row>
    <row r="16" spans="1:15" ht="30" customHeight="1">
      <c r="A16" s="21">
        <v>3</v>
      </c>
      <c r="B16" s="30" t="s">
        <v>26</v>
      </c>
      <c r="C16" s="6"/>
      <c r="F16" s="25">
        <f>F15</f>
        <v>1</v>
      </c>
      <c r="G16" s="13">
        <v>0.64200000000000002</v>
      </c>
      <c r="H16" s="15" t="s">
        <v>21</v>
      </c>
      <c r="I16" s="26">
        <f t="shared" si="1"/>
        <v>0.64200000000000002</v>
      </c>
      <c r="K16" s="66"/>
    </row>
    <row r="17" spans="1:15" ht="30" customHeight="1">
      <c r="A17" s="21">
        <v>1</v>
      </c>
      <c r="B17" s="30" t="s">
        <v>26</v>
      </c>
      <c r="C17" s="6"/>
      <c r="F17" s="25">
        <f>F15</f>
        <v>1</v>
      </c>
      <c r="G17" s="13">
        <v>2.4929999999999999</v>
      </c>
      <c r="H17" s="15" t="s">
        <v>21</v>
      </c>
      <c r="I17" s="26">
        <f t="shared" si="1"/>
        <v>2.4929999999999999</v>
      </c>
      <c r="K17" s="66"/>
    </row>
    <row r="18" spans="1:15" ht="30" customHeight="1">
      <c r="A18" s="21">
        <v>1</v>
      </c>
      <c r="B18" s="30" t="s">
        <v>27</v>
      </c>
      <c r="C18" s="6"/>
      <c r="D18" s="17" t="s">
        <v>20</v>
      </c>
      <c r="F18" s="27">
        <v>1</v>
      </c>
      <c r="G18" s="13">
        <v>2.7389999999999999</v>
      </c>
      <c r="H18" s="15" t="s">
        <v>21</v>
      </c>
      <c r="I18" s="26">
        <f t="shared" si="1"/>
        <v>2.7389999999999999</v>
      </c>
      <c r="K18" s="66"/>
    </row>
    <row r="19" spans="1:15" ht="30" customHeight="1">
      <c r="A19" s="21">
        <v>3</v>
      </c>
      <c r="B19" s="30" t="s">
        <v>27</v>
      </c>
      <c r="C19" s="6"/>
      <c r="F19" s="25">
        <f>F18</f>
        <v>1</v>
      </c>
      <c r="G19" s="13">
        <v>0.60099999999999998</v>
      </c>
      <c r="H19" s="15" t="s">
        <v>21</v>
      </c>
      <c r="I19" s="26">
        <f t="shared" si="1"/>
        <v>0.60099999999999998</v>
      </c>
      <c r="K19" s="66"/>
    </row>
    <row r="20" spans="1:15" ht="30" customHeight="1">
      <c r="A20" s="21">
        <v>1</v>
      </c>
      <c r="B20" s="30" t="s">
        <v>27</v>
      </c>
      <c r="C20" s="6"/>
      <c r="F20" s="25">
        <f>F18</f>
        <v>1</v>
      </c>
      <c r="G20" s="13">
        <v>2.137</v>
      </c>
      <c r="H20" s="15" t="s">
        <v>21</v>
      </c>
      <c r="I20" s="26">
        <f t="shared" si="1"/>
        <v>2.137</v>
      </c>
      <c r="K20" s="66"/>
    </row>
    <row r="21" spans="1:15" ht="30" customHeight="1">
      <c r="A21" s="21">
        <v>1</v>
      </c>
      <c r="B21" s="6" t="s">
        <v>28</v>
      </c>
      <c r="C21" s="6" t="s">
        <v>29</v>
      </c>
      <c r="D21" s="17" t="s">
        <v>20</v>
      </c>
      <c r="F21" s="27"/>
      <c r="G21" s="13">
        <v>2000</v>
      </c>
      <c r="H21" s="15" t="s">
        <v>21</v>
      </c>
      <c r="I21" s="26">
        <f t="shared" si="1"/>
        <v>0</v>
      </c>
      <c r="K21" s="66"/>
    </row>
    <row r="22" spans="1:15" ht="30" customHeight="1">
      <c r="A22" s="21">
        <v>2</v>
      </c>
      <c r="B22" s="86" t="s">
        <v>30</v>
      </c>
      <c r="C22" s="86"/>
      <c r="D22" s="71"/>
      <c r="E22" s="72"/>
      <c r="F22" s="73"/>
      <c r="G22" s="73"/>
      <c r="H22" s="73"/>
      <c r="I22" s="37">
        <f>I25+I30</f>
        <v>100</v>
      </c>
      <c r="K22" s="66"/>
    </row>
    <row r="23" spans="1:15" ht="30" customHeight="1">
      <c r="A23" s="21">
        <v>2</v>
      </c>
      <c r="B23" s="86" t="s">
        <v>31</v>
      </c>
      <c r="C23" s="86"/>
      <c r="D23" s="71"/>
      <c r="E23" s="72"/>
      <c r="F23" s="73"/>
      <c r="G23" s="73"/>
      <c r="H23" s="73"/>
      <c r="I23" s="37">
        <f>I26+I31</f>
        <v>100.202</v>
      </c>
      <c r="K23" s="66"/>
    </row>
    <row r="24" spans="1:15" ht="30" customHeight="1">
      <c r="A24" s="21">
        <v>2</v>
      </c>
      <c r="B24" s="6" t="s">
        <v>32</v>
      </c>
      <c r="C24" s="6" t="s">
        <v>33</v>
      </c>
      <c r="F24" s="6"/>
      <c r="G24" s="6"/>
      <c r="H24" s="6"/>
      <c r="I24" s="24"/>
      <c r="K24" s="66"/>
    </row>
    <row r="25" spans="1:15" ht="30" customHeight="1">
      <c r="A25" s="21">
        <v>2</v>
      </c>
      <c r="B25" s="30" t="s">
        <v>34</v>
      </c>
      <c r="C25" s="6"/>
      <c r="D25" s="17" t="s">
        <v>35</v>
      </c>
      <c r="F25" s="27">
        <v>1</v>
      </c>
      <c r="G25" s="13">
        <v>0</v>
      </c>
      <c r="H25" s="15" t="s">
        <v>36</v>
      </c>
      <c r="I25" s="26">
        <f>F25*G25</f>
        <v>0</v>
      </c>
      <c r="K25" s="66"/>
    </row>
    <row r="26" spans="1:15" ht="30" customHeight="1">
      <c r="A26" s="21">
        <v>2</v>
      </c>
      <c r="B26" s="30" t="s">
        <v>37</v>
      </c>
      <c r="C26" s="6"/>
      <c r="F26" s="25">
        <f>F25</f>
        <v>1</v>
      </c>
      <c r="G26" s="13">
        <v>0.20200000000000001</v>
      </c>
      <c r="H26" s="15" t="s">
        <v>36</v>
      </c>
      <c r="I26" s="26">
        <f>F26*G26</f>
        <v>0.20200000000000001</v>
      </c>
      <c r="K26" s="66"/>
    </row>
    <row r="27" spans="1:15" ht="30" customHeight="1">
      <c r="A27" s="21">
        <v>2</v>
      </c>
      <c r="B27" s="30" t="s">
        <v>38</v>
      </c>
      <c r="C27" s="6"/>
      <c r="F27" s="25">
        <f>F25</f>
        <v>1</v>
      </c>
      <c r="G27" s="13">
        <v>1.4E-2</v>
      </c>
      <c r="H27" s="15" t="s">
        <v>36</v>
      </c>
      <c r="I27" s="26">
        <f>F27*G27</f>
        <v>1.4E-2</v>
      </c>
      <c r="K27" s="66"/>
    </row>
    <row r="28" spans="1:15" ht="30" customHeight="1">
      <c r="A28" s="21">
        <v>2</v>
      </c>
      <c r="B28" s="30" t="s">
        <v>39</v>
      </c>
      <c r="C28" s="6"/>
      <c r="D28" s="17" t="s">
        <v>35</v>
      </c>
      <c r="F28" s="27">
        <v>100</v>
      </c>
      <c r="G28" s="13">
        <v>0.20200000000000001</v>
      </c>
      <c r="H28" s="15" t="s">
        <v>36</v>
      </c>
      <c r="I28" s="26">
        <f>F28*-G26</f>
        <v>-20.200000000000003</v>
      </c>
      <c r="K28" s="66"/>
    </row>
    <row r="29" spans="1:15" ht="30" customHeight="1">
      <c r="A29" s="21">
        <v>2</v>
      </c>
      <c r="B29" s="6" t="s">
        <v>40</v>
      </c>
      <c r="C29" s="6" t="s">
        <v>41</v>
      </c>
      <c r="F29" s="6"/>
      <c r="G29" s="6"/>
      <c r="H29" s="6"/>
      <c r="I29" s="6"/>
      <c r="K29" s="66"/>
    </row>
    <row r="30" spans="1:15" ht="30" customHeight="1">
      <c r="A30" s="21">
        <v>2</v>
      </c>
      <c r="B30" s="30" t="s">
        <v>42</v>
      </c>
      <c r="C30" s="6"/>
      <c r="D30" s="17" t="s">
        <v>35</v>
      </c>
      <c r="F30" s="27">
        <v>1</v>
      </c>
      <c r="G30" s="28">
        <v>100</v>
      </c>
      <c r="H30" s="15" t="s">
        <v>36</v>
      </c>
      <c r="I30" s="26">
        <f>F30*G30</f>
        <v>100</v>
      </c>
      <c r="K30" s="66"/>
    </row>
    <row r="31" spans="1:15" ht="30" customHeight="1">
      <c r="A31" s="21">
        <v>2</v>
      </c>
      <c r="B31" s="30" t="s">
        <v>43</v>
      </c>
      <c r="C31" s="6"/>
      <c r="F31" s="25">
        <f>F30</f>
        <v>1</v>
      </c>
      <c r="G31" s="13">
        <v>0.191</v>
      </c>
      <c r="H31" s="15" t="s">
        <v>36</v>
      </c>
      <c r="I31" s="26">
        <f>F31*G30</f>
        <v>100</v>
      </c>
      <c r="K31" s="66"/>
    </row>
    <row r="32" spans="1:15" ht="30" customHeight="1">
      <c r="A32" s="21">
        <v>3</v>
      </c>
      <c r="B32" s="87" t="s">
        <v>44</v>
      </c>
      <c r="C32" s="87"/>
      <c r="D32" s="74"/>
      <c r="E32" s="75"/>
      <c r="F32" s="76"/>
      <c r="G32" s="76"/>
      <c r="H32" s="76"/>
      <c r="I32" s="36">
        <f>(I33+I68)*(1+G81)</f>
        <v>4452.3829999999998</v>
      </c>
      <c r="K32" s="66"/>
      <c r="N32" s="43" t="str">
        <f>C2</f>
        <v>x</v>
      </c>
      <c r="O32" s="43" t="str">
        <f>G2</f>
        <v>x</v>
      </c>
    </row>
    <row r="33" spans="1:11" ht="30" customHeight="1">
      <c r="A33" s="21">
        <v>3</v>
      </c>
      <c r="B33" s="87" t="s">
        <v>45</v>
      </c>
      <c r="C33" s="87"/>
      <c r="D33" s="76"/>
      <c r="E33" s="75"/>
      <c r="F33" s="76"/>
      <c r="G33" s="76"/>
      <c r="H33" s="76"/>
      <c r="I33" s="36">
        <f>SUM(I35:I67)-I57</f>
        <v>4452.3829999999998</v>
      </c>
      <c r="K33" s="66"/>
    </row>
    <row r="34" spans="1:11" ht="30" customHeight="1">
      <c r="A34" s="21">
        <v>3</v>
      </c>
      <c r="B34" s="6" t="s">
        <v>46</v>
      </c>
      <c r="C34" s="6" t="s">
        <v>47</v>
      </c>
      <c r="F34" s="6"/>
      <c r="G34" s="6"/>
      <c r="H34" s="6"/>
      <c r="I34" s="24"/>
      <c r="K34" s="66"/>
    </row>
    <row r="35" spans="1:11" ht="30" customHeight="1">
      <c r="A35" s="21">
        <v>3</v>
      </c>
      <c r="B35" s="30" t="s">
        <v>48</v>
      </c>
      <c r="C35" s="6"/>
      <c r="D35" s="17" t="s">
        <v>23</v>
      </c>
      <c r="F35" s="27">
        <v>12</v>
      </c>
      <c r="G35" s="13">
        <v>5</v>
      </c>
      <c r="H35" s="15" t="s">
        <v>24</v>
      </c>
      <c r="I35" s="26">
        <f t="shared" ref="I35:I42" si="2">F35*G35</f>
        <v>60</v>
      </c>
      <c r="K35" s="66"/>
    </row>
    <row r="36" spans="1:11" ht="30" customHeight="1">
      <c r="A36" s="21">
        <v>3</v>
      </c>
      <c r="B36" s="30" t="s">
        <v>49</v>
      </c>
      <c r="C36" s="6"/>
      <c r="D36" s="17" t="s">
        <v>23</v>
      </c>
      <c r="F36" s="27">
        <v>1</v>
      </c>
      <c r="G36" s="13">
        <v>2.5</v>
      </c>
      <c r="H36" s="15" t="s">
        <v>24</v>
      </c>
      <c r="I36" s="26">
        <f t="shared" si="2"/>
        <v>2.5</v>
      </c>
      <c r="K36" s="66"/>
    </row>
    <row r="37" spans="1:11" ht="30" customHeight="1">
      <c r="A37" s="21">
        <v>3</v>
      </c>
      <c r="B37" s="30" t="s">
        <v>50</v>
      </c>
      <c r="C37" s="6"/>
      <c r="D37" s="17" t="s">
        <v>23</v>
      </c>
      <c r="F37" s="27">
        <v>1</v>
      </c>
      <c r="G37" s="13">
        <v>1.4</v>
      </c>
      <c r="H37" s="15" t="s">
        <v>24</v>
      </c>
      <c r="I37" s="26">
        <f t="shared" si="2"/>
        <v>1.4</v>
      </c>
      <c r="K37" s="66"/>
    </row>
    <row r="38" spans="1:11" ht="30" customHeight="1">
      <c r="A38" s="21">
        <v>3</v>
      </c>
      <c r="B38" s="30" t="s">
        <v>51</v>
      </c>
      <c r="C38" s="6"/>
      <c r="D38" s="17" t="s">
        <v>23</v>
      </c>
      <c r="F38" s="27">
        <v>1</v>
      </c>
      <c r="G38" s="13">
        <v>0.6</v>
      </c>
      <c r="H38" s="15" t="s">
        <v>24</v>
      </c>
      <c r="I38" s="26">
        <f t="shared" si="2"/>
        <v>0.6</v>
      </c>
      <c r="K38" s="66"/>
    </row>
    <row r="39" spans="1:11" ht="30" customHeight="1">
      <c r="A39" s="21">
        <v>3</v>
      </c>
      <c r="B39" s="30" t="s">
        <v>52</v>
      </c>
      <c r="C39" s="6"/>
      <c r="D39" s="17" t="s">
        <v>23</v>
      </c>
      <c r="F39" s="27">
        <v>1</v>
      </c>
      <c r="G39" s="13">
        <v>4</v>
      </c>
      <c r="H39" s="15" t="s">
        <v>24</v>
      </c>
      <c r="I39" s="26">
        <f t="shared" si="2"/>
        <v>4</v>
      </c>
      <c r="K39" s="66"/>
    </row>
    <row r="40" spans="1:11" ht="30" customHeight="1">
      <c r="A40" s="21">
        <v>3</v>
      </c>
      <c r="B40" s="30" t="s">
        <v>53</v>
      </c>
      <c r="C40" s="6"/>
      <c r="D40" s="17" t="s">
        <v>23</v>
      </c>
      <c r="F40" s="27">
        <v>1</v>
      </c>
      <c r="G40" s="13">
        <v>2.5</v>
      </c>
      <c r="H40" s="15" t="s">
        <v>24</v>
      </c>
      <c r="I40" s="26">
        <f t="shared" si="2"/>
        <v>2.5</v>
      </c>
      <c r="K40" s="66"/>
    </row>
    <row r="41" spans="1:11" ht="30" customHeight="1">
      <c r="A41" s="21">
        <v>3</v>
      </c>
      <c r="B41" s="30" t="s">
        <v>54</v>
      </c>
      <c r="C41" s="6"/>
      <c r="D41" s="17" t="s">
        <v>55</v>
      </c>
      <c r="F41" s="27">
        <v>1</v>
      </c>
      <c r="G41" s="13">
        <v>0.5</v>
      </c>
      <c r="H41" s="15" t="s">
        <v>56</v>
      </c>
      <c r="I41" s="26">
        <f t="shared" si="2"/>
        <v>0.5</v>
      </c>
      <c r="K41" s="66"/>
    </row>
    <row r="42" spans="1:11" ht="30" customHeight="1">
      <c r="A42" s="21">
        <v>3</v>
      </c>
      <c r="B42" s="30" t="s">
        <v>57</v>
      </c>
      <c r="C42" s="6"/>
      <c r="D42" s="17" t="s">
        <v>55</v>
      </c>
      <c r="F42" s="27">
        <v>1</v>
      </c>
      <c r="G42" s="13">
        <v>0.6</v>
      </c>
      <c r="H42" s="15" t="s">
        <v>56</v>
      </c>
      <c r="I42" s="26">
        <f t="shared" si="2"/>
        <v>0.6</v>
      </c>
      <c r="K42" s="66"/>
    </row>
    <row r="43" spans="1:11" ht="30" customHeight="1">
      <c r="A43" s="21">
        <v>3</v>
      </c>
      <c r="B43" s="31" t="s">
        <v>58</v>
      </c>
      <c r="C43" s="6" t="s">
        <v>59</v>
      </c>
      <c r="F43" s="6"/>
      <c r="G43" s="6"/>
      <c r="H43" s="6"/>
      <c r="I43" s="6"/>
      <c r="K43" s="66"/>
    </row>
    <row r="44" spans="1:11" ht="30" customHeight="1">
      <c r="A44" s="21">
        <v>3</v>
      </c>
      <c r="B44" s="30" t="s">
        <v>60</v>
      </c>
      <c r="C44" s="6"/>
      <c r="D44" s="17" t="s">
        <v>55</v>
      </c>
      <c r="F44" s="27"/>
      <c r="G44" s="13">
        <v>0.3</v>
      </c>
      <c r="H44" s="15" t="s">
        <v>56</v>
      </c>
      <c r="I44" s="26">
        <f>F44*G44</f>
        <v>0</v>
      </c>
      <c r="K44" s="66"/>
    </row>
    <row r="45" spans="1:11" ht="30" customHeight="1">
      <c r="A45" s="21">
        <v>3</v>
      </c>
      <c r="B45" s="30" t="s">
        <v>61</v>
      </c>
      <c r="C45" s="6"/>
      <c r="D45" s="17" t="s">
        <v>55</v>
      </c>
      <c r="F45" s="27"/>
      <c r="G45" s="13">
        <v>0.6</v>
      </c>
      <c r="H45" s="15" t="s">
        <v>56</v>
      </c>
      <c r="I45" s="26">
        <f>F45*G45</f>
        <v>0</v>
      </c>
      <c r="K45" s="66"/>
    </row>
    <row r="46" spans="1:11" ht="30" customHeight="1">
      <c r="A46" s="21">
        <v>3</v>
      </c>
      <c r="B46" s="30" t="s">
        <v>62</v>
      </c>
      <c r="C46" s="6"/>
      <c r="D46" s="20" t="s">
        <v>63</v>
      </c>
      <c r="F46" s="27"/>
      <c r="G46" s="13">
        <v>170</v>
      </c>
      <c r="H46" s="15" t="s">
        <v>64</v>
      </c>
      <c r="I46" s="26">
        <f>F46*G46</f>
        <v>0</v>
      </c>
      <c r="K46" s="66"/>
    </row>
    <row r="47" spans="1:11" ht="30" customHeight="1">
      <c r="A47" s="21">
        <v>3</v>
      </c>
      <c r="B47" s="6" t="s">
        <v>65</v>
      </c>
      <c r="C47" s="6" t="s">
        <v>66</v>
      </c>
      <c r="F47" s="6"/>
      <c r="G47" s="6"/>
      <c r="H47" s="6"/>
      <c r="I47" s="24"/>
      <c r="K47" s="66"/>
    </row>
    <row r="48" spans="1:11" ht="30" customHeight="1">
      <c r="A48" s="21">
        <v>3</v>
      </c>
      <c r="B48" s="30" t="s">
        <v>67</v>
      </c>
      <c r="C48" s="6"/>
      <c r="F48" s="6"/>
      <c r="G48" s="6"/>
      <c r="H48" s="6"/>
      <c r="I48" s="26">
        <f>I8+I11</f>
        <v>19.04</v>
      </c>
      <c r="K48" s="66"/>
    </row>
    <row r="49" spans="1:11" ht="30" customHeight="1">
      <c r="A49" s="21">
        <v>3</v>
      </c>
      <c r="B49" s="30" t="s">
        <v>68</v>
      </c>
      <c r="C49" s="6"/>
      <c r="F49" s="6"/>
      <c r="G49" s="6"/>
      <c r="H49" s="6"/>
      <c r="I49" s="26">
        <f>I16+I19</f>
        <v>1.2429999999999999</v>
      </c>
      <c r="K49" s="66"/>
    </row>
    <row r="50" spans="1:11" ht="30" customHeight="1">
      <c r="A50" s="21">
        <v>3</v>
      </c>
      <c r="B50" s="6" t="s">
        <v>69</v>
      </c>
      <c r="C50" s="6" t="s">
        <v>70</v>
      </c>
      <c r="F50" s="6"/>
      <c r="G50" s="6"/>
      <c r="H50" s="6"/>
      <c r="I50" s="24"/>
      <c r="K50" s="66"/>
    </row>
    <row r="51" spans="1:11" ht="30" customHeight="1">
      <c r="A51" s="21">
        <v>3</v>
      </c>
      <c r="B51" s="30" t="s">
        <v>71</v>
      </c>
      <c r="C51" s="6"/>
      <c r="D51" s="17" t="s">
        <v>72</v>
      </c>
      <c r="F51" s="27"/>
      <c r="G51" s="13">
        <v>19.2</v>
      </c>
      <c r="H51" s="15" t="s">
        <v>73</v>
      </c>
      <c r="I51" s="26">
        <f>F51*G51/1000</f>
        <v>0</v>
      </c>
      <c r="K51" s="66"/>
    </row>
    <row r="52" spans="1:11" ht="30" customHeight="1">
      <c r="A52" s="21">
        <v>3</v>
      </c>
      <c r="B52" s="30" t="s">
        <v>74</v>
      </c>
      <c r="C52" s="6"/>
      <c r="D52" s="17" t="s">
        <v>72</v>
      </c>
      <c r="F52" s="27"/>
      <c r="G52" s="13">
        <v>88</v>
      </c>
      <c r="H52" s="15" t="s">
        <v>73</v>
      </c>
      <c r="I52" s="26">
        <f>F52*G52/1000</f>
        <v>0</v>
      </c>
      <c r="K52" s="66"/>
    </row>
    <row r="53" spans="1:11" ht="30" customHeight="1">
      <c r="A53" s="21">
        <v>3</v>
      </c>
      <c r="B53" s="30" t="s">
        <v>75</v>
      </c>
      <c r="C53" s="6"/>
      <c r="D53" s="17" t="s">
        <v>72</v>
      </c>
      <c r="F53" s="27"/>
      <c r="G53" s="13">
        <v>608</v>
      </c>
      <c r="H53" s="15" t="s">
        <v>73</v>
      </c>
      <c r="I53" s="26">
        <f>F53*G53/1000</f>
        <v>0</v>
      </c>
      <c r="K53" s="66"/>
    </row>
    <row r="54" spans="1:11" ht="30" customHeight="1">
      <c r="A54" s="21">
        <v>3</v>
      </c>
      <c r="B54" s="6" t="s">
        <v>76</v>
      </c>
      <c r="C54" s="6" t="s">
        <v>77</v>
      </c>
      <c r="F54" s="6"/>
      <c r="G54" s="6"/>
      <c r="H54" s="6"/>
      <c r="I54" s="6"/>
      <c r="K54" s="66"/>
    </row>
    <row r="55" spans="1:11" ht="30" customHeight="1">
      <c r="A55" s="21">
        <v>3</v>
      </c>
      <c r="B55" s="30" t="s">
        <v>78</v>
      </c>
      <c r="C55" s="6"/>
      <c r="D55" s="17" t="s">
        <v>23</v>
      </c>
      <c r="F55" s="27"/>
      <c r="G55" s="13">
        <v>0.8</v>
      </c>
      <c r="H55" s="15" t="s">
        <v>24</v>
      </c>
      <c r="I55" s="26">
        <f>F55*G55</f>
        <v>0</v>
      </c>
      <c r="K55" s="66"/>
    </row>
    <row r="56" spans="1:11" ht="30" customHeight="1">
      <c r="A56" s="21">
        <v>3</v>
      </c>
      <c r="B56" s="30" t="s">
        <v>79</v>
      </c>
      <c r="C56" s="6"/>
      <c r="D56" s="17" t="s">
        <v>23</v>
      </c>
      <c r="F56" s="27"/>
      <c r="G56" s="13">
        <v>0.4</v>
      </c>
      <c r="H56" s="15" t="s">
        <v>24</v>
      </c>
      <c r="I56" s="26">
        <f>F56*G56</f>
        <v>0</v>
      </c>
      <c r="K56" s="66"/>
    </row>
    <row r="57" spans="1:11" ht="30" customHeight="1">
      <c r="A57" s="21">
        <v>3</v>
      </c>
      <c r="B57" s="30" t="s">
        <v>80</v>
      </c>
      <c r="C57" s="6" t="s">
        <v>81</v>
      </c>
      <c r="D57" s="17" t="s">
        <v>23</v>
      </c>
      <c r="F57" s="27"/>
      <c r="I57" s="26">
        <f>F57*-1</f>
        <v>0</v>
      </c>
      <c r="K57" s="66"/>
    </row>
    <row r="58" spans="1:11" ht="30" customHeight="1">
      <c r="A58" s="21">
        <v>3</v>
      </c>
      <c r="B58" s="6" t="s">
        <v>82</v>
      </c>
      <c r="C58" s="6" t="s">
        <v>83</v>
      </c>
      <c r="F58" s="6"/>
      <c r="G58" s="6"/>
      <c r="H58" s="6"/>
      <c r="I58" s="6"/>
      <c r="K58" s="66"/>
    </row>
    <row r="59" spans="1:11" ht="30" customHeight="1">
      <c r="A59" s="21">
        <v>3</v>
      </c>
      <c r="B59" s="30" t="s">
        <v>84</v>
      </c>
      <c r="C59" s="6"/>
      <c r="D59" s="17" t="s">
        <v>85</v>
      </c>
      <c r="F59" s="27"/>
      <c r="G59" s="13">
        <v>18</v>
      </c>
      <c r="H59" s="12" t="s">
        <v>86</v>
      </c>
      <c r="I59" s="26">
        <f>F59*G59</f>
        <v>0</v>
      </c>
      <c r="K59" s="66"/>
    </row>
    <row r="60" spans="1:11" ht="30" customHeight="1">
      <c r="A60" s="21">
        <v>3</v>
      </c>
      <c r="B60" s="30" t="s">
        <v>87</v>
      </c>
      <c r="C60" s="6"/>
      <c r="D60" s="17" t="s">
        <v>88</v>
      </c>
      <c r="F60" s="27"/>
      <c r="G60" s="13">
        <v>608</v>
      </c>
      <c r="H60" s="15" t="s">
        <v>89</v>
      </c>
      <c r="I60" s="26">
        <f>F60*G60/1000</f>
        <v>0</v>
      </c>
      <c r="K60" s="66"/>
    </row>
    <row r="61" spans="1:11" ht="30" customHeight="1">
      <c r="A61" s="21">
        <v>3</v>
      </c>
      <c r="B61" s="30" t="s">
        <v>90</v>
      </c>
      <c r="C61" s="6"/>
      <c r="D61" s="17" t="s">
        <v>88</v>
      </c>
      <c r="F61" s="27"/>
      <c r="G61" s="13">
        <v>218</v>
      </c>
      <c r="H61" s="15" t="s">
        <v>89</v>
      </c>
      <c r="I61" s="26">
        <f>F61*G61/1000</f>
        <v>0</v>
      </c>
      <c r="K61" s="66"/>
    </row>
    <row r="62" spans="1:11" ht="30" customHeight="1">
      <c r="A62" s="21">
        <v>3</v>
      </c>
      <c r="B62" s="30" t="s">
        <v>91</v>
      </c>
      <c r="C62" s="6"/>
      <c r="D62" s="17" t="s">
        <v>88</v>
      </c>
      <c r="F62" s="27"/>
      <c r="G62" s="13">
        <v>4.2</v>
      </c>
      <c r="H62" s="15" t="s">
        <v>89</v>
      </c>
      <c r="I62" s="26">
        <f>F62*G62/1000</f>
        <v>0</v>
      </c>
      <c r="K62" s="66"/>
    </row>
    <row r="63" spans="1:11" ht="30" customHeight="1">
      <c r="A63" s="21">
        <v>3</v>
      </c>
      <c r="B63" s="6" t="s">
        <v>92</v>
      </c>
      <c r="C63" s="32" t="s">
        <v>93</v>
      </c>
      <c r="D63" s="17" t="s">
        <v>94</v>
      </c>
      <c r="F63" s="14"/>
      <c r="G63" s="14"/>
      <c r="H63" s="12"/>
      <c r="I63" s="42">
        <f>F64*G64/1000</f>
        <v>4360</v>
      </c>
      <c r="K63" s="66"/>
    </row>
    <row r="64" spans="1:11" ht="30" customHeight="1">
      <c r="A64" s="21">
        <v>3</v>
      </c>
      <c r="B64" s="35">
        <v>10</v>
      </c>
      <c r="C64" s="35">
        <v>10</v>
      </c>
      <c r="D64" s="17" t="s">
        <v>88</v>
      </c>
      <c r="F64" s="33">
        <f>B64*C64*200</f>
        <v>20000</v>
      </c>
      <c r="G64" s="13">
        <v>218</v>
      </c>
      <c r="H64" s="15" t="s">
        <v>89</v>
      </c>
      <c r="K64" s="66"/>
    </row>
    <row r="65" spans="1:15" ht="30" customHeight="1">
      <c r="A65" s="21">
        <v>3</v>
      </c>
      <c r="B65" s="6" t="s">
        <v>95</v>
      </c>
      <c r="C65" s="6" t="s">
        <v>96</v>
      </c>
      <c r="I65" s="24"/>
      <c r="K65" s="66"/>
    </row>
    <row r="66" spans="1:15" ht="30" customHeight="1">
      <c r="A66" s="21">
        <v>3</v>
      </c>
      <c r="B66" s="30" t="s">
        <v>97</v>
      </c>
      <c r="C66" s="6"/>
      <c r="D66" s="17" t="s">
        <v>35</v>
      </c>
      <c r="F66" s="27"/>
      <c r="G66" s="13">
        <v>0.3</v>
      </c>
      <c r="H66" s="15" t="s">
        <v>36</v>
      </c>
      <c r="I66" s="26">
        <f>F66*G66</f>
        <v>0</v>
      </c>
      <c r="K66" s="66"/>
    </row>
    <row r="67" spans="1:15" ht="30" customHeight="1">
      <c r="A67" s="21">
        <v>3</v>
      </c>
      <c r="B67" s="30" t="s">
        <v>98</v>
      </c>
      <c r="C67" s="6"/>
      <c r="D67" s="17" t="s">
        <v>35</v>
      </c>
      <c r="F67" s="27"/>
      <c r="G67" s="13">
        <v>0.20200000000000001</v>
      </c>
      <c r="H67" s="15" t="s">
        <v>36</v>
      </c>
      <c r="I67" s="26">
        <f>F67*G67</f>
        <v>0</v>
      </c>
      <c r="K67" s="66"/>
    </row>
    <row r="68" spans="1:15" ht="30" customHeight="1">
      <c r="A68" s="21">
        <v>3</v>
      </c>
      <c r="B68" s="87" t="s">
        <v>99</v>
      </c>
      <c r="C68" s="87"/>
      <c r="D68" s="18"/>
      <c r="F68" s="14"/>
      <c r="G68" s="19"/>
      <c r="H68" s="16"/>
      <c r="I68" s="36">
        <f>SUM(I69:I80)</f>
        <v>0</v>
      </c>
      <c r="K68" s="66"/>
      <c r="N68" s="43" t="str">
        <f>C2</f>
        <v>x</v>
      </c>
      <c r="O68" s="43" t="str">
        <f>G2</f>
        <v>x</v>
      </c>
    </row>
    <row r="69" spans="1:15" ht="30" customHeight="1">
      <c r="A69" s="21">
        <v>3</v>
      </c>
      <c r="B69" s="6" t="s">
        <v>100</v>
      </c>
      <c r="C69" s="6" t="s">
        <v>83</v>
      </c>
      <c r="D69" s="18"/>
      <c r="F69" s="14"/>
      <c r="G69" s="19"/>
      <c r="H69" s="16"/>
      <c r="I69" s="24"/>
      <c r="K69" s="66"/>
    </row>
    <row r="70" spans="1:15" ht="30" customHeight="1">
      <c r="A70" s="21">
        <v>3</v>
      </c>
      <c r="B70" s="30" t="s">
        <v>71</v>
      </c>
      <c r="C70" s="6"/>
      <c r="D70" s="17" t="s">
        <v>72</v>
      </c>
      <c r="F70" s="27"/>
      <c r="G70" s="13">
        <v>19.2</v>
      </c>
      <c r="H70" s="15" t="s">
        <v>73</v>
      </c>
      <c r="I70" s="26">
        <f>F70*G70/1000</f>
        <v>0</v>
      </c>
      <c r="K70" s="66"/>
    </row>
    <row r="71" spans="1:15" ht="30" customHeight="1">
      <c r="A71" s="21">
        <v>3</v>
      </c>
      <c r="B71" s="30" t="s">
        <v>74</v>
      </c>
      <c r="C71" s="6"/>
      <c r="D71" s="17" t="s">
        <v>72</v>
      </c>
      <c r="F71" s="27"/>
      <c r="G71" s="13">
        <v>88</v>
      </c>
      <c r="H71" s="15" t="s">
        <v>73</v>
      </c>
      <c r="I71" s="26">
        <f>F71*G71/1000</f>
        <v>0</v>
      </c>
      <c r="K71" s="66"/>
    </row>
    <row r="72" spans="1:15" ht="30" customHeight="1">
      <c r="A72" s="21">
        <v>3</v>
      </c>
      <c r="B72" s="30" t="s">
        <v>101</v>
      </c>
      <c r="C72" s="6"/>
      <c r="D72" s="17" t="s">
        <v>72</v>
      </c>
      <c r="F72" s="27"/>
      <c r="G72" s="13">
        <v>608</v>
      </c>
      <c r="H72" s="15" t="s">
        <v>73</v>
      </c>
      <c r="I72" s="26">
        <f>F72*G72/1000</f>
        <v>0</v>
      </c>
      <c r="K72" s="66"/>
    </row>
    <row r="73" spans="1:15" ht="30" customHeight="1">
      <c r="A73" s="21">
        <v>3</v>
      </c>
      <c r="B73" s="6" t="s">
        <v>102</v>
      </c>
      <c r="C73" s="6" t="s">
        <v>103</v>
      </c>
      <c r="D73" s="17" t="s">
        <v>35</v>
      </c>
      <c r="F73" s="27"/>
      <c r="G73" s="13">
        <v>0.20200000000000001</v>
      </c>
      <c r="H73" s="15" t="s">
        <v>36</v>
      </c>
      <c r="I73" s="26">
        <f>F73*G73</f>
        <v>0</v>
      </c>
      <c r="K73" s="66"/>
    </row>
    <row r="74" spans="1:15" ht="30" customHeight="1">
      <c r="A74" s="21">
        <v>3</v>
      </c>
      <c r="B74" s="6" t="s">
        <v>104</v>
      </c>
      <c r="C74" s="6" t="s">
        <v>105</v>
      </c>
      <c r="D74" s="17" t="s">
        <v>35</v>
      </c>
      <c r="F74" s="27"/>
      <c r="G74" s="13">
        <v>0.20200000000000001</v>
      </c>
      <c r="H74" s="15" t="s">
        <v>36</v>
      </c>
      <c r="I74" s="26">
        <f>F74*G74</f>
        <v>0</v>
      </c>
      <c r="K74" s="66"/>
    </row>
    <row r="75" spans="1:15" ht="30" customHeight="1">
      <c r="A75" s="21">
        <v>3</v>
      </c>
      <c r="B75" s="6" t="s">
        <v>106</v>
      </c>
      <c r="C75" s="6" t="s">
        <v>107</v>
      </c>
      <c r="D75" s="18"/>
      <c r="F75" s="14"/>
      <c r="G75" s="19"/>
      <c r="H75" s="16"/>
      <c r="I75" s="24"/>
      <c r="K75" s="66"/>
    </row>
    <row r="76" spans="1:15" ht="30" customHeight="1">
      <c r="A76" s="21">
        <v>3</v>
      </c>
      <c r="B76" s="30" t="s">
        <v>78</v>
      </c>
      <c r="C76" s="6"/>
      <c r="D76" s="17" t="s">
        <v>23</v>
      </c>
      <c r="F76" s="27"/>
      <c r="G76" s="13">
        <v>0.8</v>
      </c>
      <c r="H76" s="15" t="s">
        <v>24</v>
      </c>
      <c r="I76" s="26">
        <f>F76*G76</f>
        <v>0</v>
      </c>
      <c r="K76" s="66"/>
    </row>
    <row r="77" spans="1:15" ht="30" customHeight="1">
      <c r="A77" s="21">
        <v>3</v>
      </c>
      <c r="B77" s="30" t="s">
        <v>79</v>
      </c>
      <c r="C77" s="6"/>
      <c r="D77" s="17" t="s">
        <v>23</v>
      </c>
      <c r="F77" s="27"/>
      <c r="G77" s="13">
        <v>0.4</v>
      </c>
      <c r="H77" s="15" t="s">
        <v>24</v>
      </c>
      <c r="I77" s="26">
        <f>F77*G77</f>
        <v>0</v>
      </c>
      <c r="K77" s="66"/>
    </row>
    <row r="78" spans="1:15" ht="30" customHeight="1">
      <c r="A78" s="21">
        <v>3</v>
      </c>
      <c r="B78" s="6" t="s">
        <v>108</v>
      </c>
      <c r="C78" s="6" t="s">
        <v>109</v>
      </c>
      <c r="D78" s="17" t="s">
        <v>35</v>
      </c>
      <c r="F78" s="27"/>
      <c r="G78" s="13">
        <v>0.20200000000000001</v>
      </c>
      <c r="H78" s="15" t="s">
        <v>36</v>
      </c>
      <c r="I78" s="26">
        <f>F78*G78</f>
        <v>0</v>
      </c>
      <c r="K78" s="66"/>
    </row>
    <row r="79" spans="1:15" ht="30" customHeight="1">
      <c r="A79" s="21">
        <v>3</v>
      </c>
      <c r="B79" s="6" t="s">
        <v>110</v>
      </c>
      <c r="C79" s="6" t="s">
        <v>109</v>
      </c>
      <c r="D79" s="17" t="s">
        <v>35</v>
      </c>
      <c r="F79" s="27"/>
      <c r="G79" s="13">
        <v>0.20200000000000001</v>
      </c>
      <c r="H79" s="15" t="s">
        <v>36</v>
      </c>
      <c r="I79" s="26">
        <f>F79*G79</f>
        <v>0</v>
      </c>
      <c r="K79" s="66"/>
    </row>
    <row r="80" spans="1:15" ht="30" customHeight="1">
      <c r="A80" s="21">
        <v>3</v>
      </c>
      <c r="B80" s="6" t="s">
        <v>111</v>
      </c>
      <c r="C80" s="6" t="s">
        <v>112</v>
      </c>
      <c r="D80" s="17" t="s">
        <v>55</v>
      </c>
      <c r="F80" s="27"/>
      <c r="G80" s="13">
        <v>40</v>
      </c>
      <c r="H80" s="15" t="s">
        <v>113</v>
      </c>
      <c r="I80" s="26">
        <f>F80*G80</f>
        <v>0</v>
      </c>
      <c r="K80" s="66"/>
    </row>
    <row r="81" spans="1:14" ht="30" customHeight="1">
      <c r="B81" s="6" t="s">
        <v>114</v>
      </c>
      <c r="D81" s="17" t="s">
        <v>115</v>
      </c>
      <c r="F81" s="44"/>
      <c r="G81" s="34"/>
      <c r="H81" s="12"/>
      <c r="I81" s="14"/>
      <c r="K81" s="66"/>
    </row>
    <row r="82" spans="1:14" s="12" customFormat="1" ht="12.75" customHeight="1">
      <c r="A82" s="63"/>
      <c r="B82" s="63"/>
      <c r="C82" s="63"/>
      <c r="D82" s="63"/>
      <c r="E82" s="63"/>
      <c r="F82" s="63"/>
      <c r="G82" s="63"/>
      <c r="H82" s="63"/>
      <c r="I82" s="63"/>
      <c r="J82" s="63"/>
      <c r="K82" s="67"/>
      <c r="L82" s="63"/>
    </row>
    <row r="83" spans="1:14" s="48" customFormat="1" ht="30" customHeight="1">
      <c r="A83" s="47"/>
      <c r="D83" s="49"/>
      <c r="F83" s="50"/>
      <c r="G83" s="51"/>
      <c r="H83" s="52"/>
      <c r="I83" s="53"/>
    </row>
    <row r="84" spans="1:14" s="48" customFormat="1" ht="53.25" customHeight="1">
      <c r="A84" s="98" t="s">
        <v>116</v>
      </c>
      <c r="B84" s="98"/>
      <c r="C84" s="98"/>
      <c r="D84" s="98"/>
      <c r="E84" s="98"/>
      <c r="F84" s="98"/>
      <c r="G84" s="98"/>
      <c r="H84" s="98"/>
      <c r="I84" s="98"/>
      <c r="J84" s="98"/>
      <c r="K84" s="98"/>
      <c r="L84" s="98"/>
      <c r="M84" s="98"/>
      <c r="N84" s="98"/>
    </row>
    <row r="85" spans="1:14" s="48" customFormat="1" ht="30" customHeight="1">
      <c r="A85" s="47"/>
      <c r="D85" s="49"/>
      <c r="G85" s="51"/>
      <c r="H85" s="52"/>
      <c r="I85" s="53"/>
    </row>
    <row r="86" spans="1:14" s="48" customFormat="1" ht="30" customHeight="1">
      <c r="A86" s="47"/>
      <c r="D86" s="49"/>
      <c r="G86" s="51"/>
      <c r="H86" s="52"/>
      <c r="I86" s="53"/>
    </row>
    <row r="87" spans="1:14" s="48" customFormat="1" ht="30" customHeight="1">
      <c r="A87" s="47"/>
      <c r="D87" s="49"/>
      <c r="G87" s="51"/>
      <c r="H87" s="52"/>
      <c r="I87" s="53"/>
    </row>
    <row r="88" spans="1:14" s="48" customFormat="1" ht="30" customHeight="1">
      <c r="A88" s="47"/>
      <c r="D88" s="49"/>
      <c r="G88" s="51"/>
      <c r="H88" s="52"/>
      <c r="I88" s="53"/>
    </row>
    <row r="89" spans="1:14" s="48" customFormat="1" ht="30" customHeight="1">
      <c r="A89" s="47"/>
      <c r="D89" s="49"/>
      <c r="G89" s="51"/>
      <c r="H89" s="52"/>
      <c r="I89" s="53"/>
    </row>
    <row r="90" spans="1:14" s="48" customFormat="1" ht="30" customHeight="1">
      <c r="A90" s="47"/>
      <c r="D90" s="49"/>
      <c r="G90" s="51"/>
      <c r="H90" s="52"/>
      <c r="I90" s="53"/>
    </row>
    <row r="91" spans="1:14" s="48" customFormat="1" ht="30" customHeight="1">
      <c r="A91" s="47"/>
      <c r="D91" s="49"/>
      <c r="G91" s="51"/>
      <c r="H91" s="52"/>
      <c r="I91" s="53"/>
    </row>
    <row r="92" spans="1:14" s="48" customFormat="1" ht="30" customHeight="1">
      <c r="A92" s="47"/>
      <c r="D92" s="49"/>
      <c r="G92" s="51"/>
      <c r="H92" s="52"/>
      <c r="I92" s="53"/>
    </row>
    <row r="93" spans="1:14" s="48" customFormat="1" ht="30" customHeight="1">
      <c r="A93" s="47"/>
      <c r="D93" s="49"/>
      <c r="G93" s="51"/>
      <c r="H93" s="52"/>
      <c r="I93" s="53"/>
    </row>
    <row r="94" spans="1:14" s="48" customFormat="1" ht="30" customHeight="1">
      <c r="A94" s="47"/>
      <c r="D94" s="49"/>
      <c r="G94" s="51"/>
      <c r="H94" s="52"/>
      <c r="I94" s="53"/>
    </row>
    <row r="95" spans="1:14" s="48" customFormat="1" ht="30" customHeight="1">
      <c r="A95" s="47"/>
      <c r="D95" s="49"/>
      <c r="G95" s="51"/>
      <c r="H95" s="52"/>
      <c r="I95" s="53"/>
    </row>
    <row r="96" spans="1:14" s="48" customFormat="1" ht="30" customHeight="1">
      <c r="A96" s="47"/>
      <c r="D96" s="49"/>
      <c r="G96" s="51"/>
      <c r="H96" s="52"/>
      <c r="I96" s="53"/>
    </row>
    <row r="97" spans="1:9" s="48" customFormat="1" ht="30" customHeight="1">
      <c r="A97" s="47"/>
      <c r="D97" s="49"/>
      <c r="G97" s="51"/>
      <c r="H97" s="52"/>
      <c r="I97" s="53"/>
    </row>
    <row r="98" spans="1:9" s="48" customFormat="1" ht="30" customHeight="1">
      <c r="A98" s="47"/>
      <c r="D98" s="49"/>
      <c r="G98" s="51"/>
      <c r="H98" s="52"/>
      <c r="I98" s="53"/>
    </row>
    <row r="99" spans="1:9" s="48" customFormat="1" ht="30" customHeight="1">
      <c r="A99" s="47"/>
      <c r="D99" s="49"/>
      <c r="G99" s="51"/>
      <c r="H99" s="52"/>
      <c r="I99" s="53"/>
    </row>
    <row r="100" spans="1:9" s="48" customFormat="1" ht="30" customHeight="1">
      <c r="A100" s="47"/>
      <c r="D100" s="49"/>
      <c r="G100" s="51"/>
      <c r="H100" s="52"/>
      <c r="I100" s="53"/>
    </row>
    <row r="101" spans="1:9" s="48" customFormat="1" ht="30" customHeight="1">
      <c r="A101" s="47"/>
      <c r="D101" s="49"/>
      <c r="G101" s="51"/>
      <c r="H101" s="52"/>
      <c r="I101" s="53"/>
    </row>
    <row r="102" spans="1:9" s="48" customFormat="1" ht="30" customHeight="1">
      <c r="A102" s="47"/>
      <c r="D102" s="49"/>
      <c r="G102" s="51"/>
      <c r="H102" s="52"/>
      <c r="I102" s="53"/>
    </row>
    <row r="103" spans="1:9" s="48" customFormat="1" ht="30" customHeight="1">
      <c r="A103" s="47"/>
      <c r="D103" s="49"/>
      <c r="G103" s="51"/>
      <c r="H103" s="52"/>
      <c r="I103" s="53"/>
    </row>
    <row r="104" spans="1:9" s="48" customFormat="1" ht="30" customHeight="1">
      <c r="A104" s="47"/>
      <c r="D104" s="49"/>
      <c r="G104" s="51"/>
      <c r="H104" s="52"/>
      <c r="I104" s="53"/>
    </row>
    <row r="105" spans="1:9" s="48" customFormat="1" ht="30" customHeight="1">
      <c r="A105" s="47"/>
      <c r="D105" s="49"/>
      <c r="G105" s="51"/>
      <c r="H105" s="52"/>
      <c r="I105" s="53"/>
    </row>
    <row r="106" spans="1:9" s="48" customFormat="1" ht="30" customHeight="1">
      <c r="A106" s="47"/>
      <c r="D106" s="49"/>
      <c r="G106" s="51"/>
      <c r="H106" s="52"/>
      <c r="I106" s="53"/>
    </row>
    <row r="107" spans="1:9" s="48" customFormat="1">
      <c r="A107" s="47"/>
      <c r="D107" s="49"/>
      <c r="G107" s="51"/>
      <c r="H107" s="52"/>
      <c r="I107" s="53"/>
    </row>
    <row r="108" spans="1:9" s="48" customFormat="1">
      <c r="A108" s="47"/>
      <c r="D108" s="49"/>
      <c r="G108" s="51"/>
      <c r="H108" s="52"/>
      <c r="I108" s="53"/>
    </row>
    <row r="109" spans="1:9" s="48" customFormat="1">
      <c r="A109" s="47"/>
      <c r="D109" s="49"/>
      <c r="G109" s="51"/>
      <c r="H109" s="52"/>
      <c r="I109" s="53"/>
    </row>
    <row r="110" spans="1:9" s="48" customFormat="1">
      <c r="A110" s="47"/>
      <c r="D110" s="49"/>
      <c r="G110" s="51"/>
      <c r="H110" s="52"/>
      <c r="I110" s="53"/>
    </row>
    <row r="111" spans="1:9" s="48" customFormat="1">
      <c r="A111" s="47"/>
      <c r="D111" s="49"/>
      <c r="G111" s="51"/>
      <c r="H111" s="52"/>
      <c r="I111" s="53"/>
    </row>
    <row r="112" spans="1:9" s="48" customFormat="1">
      <c r="A112" s="47"/>
      <c r="D112" s="49"/>
      <c r="G112" s="51"/>
      <c r="H112" s="52"/>
      <c r="I112" s="53"/>
    </row>
    <row r="113" spans="1:9" s="48" customFormat="1">
      <c r="A113" s="47"/>
      <c r="D113" s="49"/>
      <c r="G113" s="51"/>
      <c r="H113" s="52"/>
      <c r="I113" s="53"/>
    </row>
    <row r="114" spans="1:9" s="48" customFormat="1">
      <c r="A114" s="47"/>
      <c r="D114" s="49"/>
      <c r="G114" s="51"/>
      <c r="H114" s="52"/>
      <c r="I114" s="53"/>
    </row>
    <row r="115" spans="1:9" s="48" customFormat="1">
      <c r="A115" s="47"/>
      <c r="D115" s="49"/>
      <c r="G115" s="51"/>
      <c r="H115" s="52"/>
      <c r="I115" s="53"/>
    </row>
    <row r="116" spans="1:9" s="48" customFormat="1">
      <c r="A116" s="47"/>
      <c r="D116" s="49"/>
      <c r="G116" s="51"/>
      <c r="H116" s="52"/>
      <c r="I116" s="53"/>
    </row>
    <row r="117" spans="1:9" s="48" customFormat="1">
      <c r="A117" s="47"/>
      <c r="D117" s="49"/>
      <c r="G117" s="51"/>
      <c r="H117" s="52"/>
      <c r="I117" s="53"/>
    </row>
    <row r="118" spans="1:9" s="48" customFormat="1">
      <c r="A118" s="47"/>
      <c r="D118" s="49"/>
      <c r="G118" s="51"/>
      <c r="H118" s="52"/>
      <c r="I118" s="53"/>
    </row>
    <row r="119" spans="1:9" s="48" customFormat="1">
      <c r="A119" s="47"/>
      <c r="D119" s="49"/>
      <c r="G119" s="51"/>
      <c r="H119" s="52"/>
      <c r="I119" s="53"/>
    </row>
    <row r="120" spans="1:9" s="48" customFormat="1">
      <c r="A120" s="47"/>
      <c r="D120" s="49"/>
      <c r="G120" s="51"/>
      <c r="H120" s="52"/>
      <c r="I120" s="53"/>
    </row>
    <row r="121" spans="1:9" s="48" customFormat="1">
      <c r="A121" s="47"/>
      <c r="D121" s="49"/>
      <c r="G121" s="51"/>
      <c r="H121" s="52"/>
      <c r="I121" s="53"/>
    </row>
    <row r="122" spans="1:9" s="48" customFormat="1">
      <c r="A122" s="47"/>
      <c r="D122" s="49"/>
      <c r="G122" s="51"/>
      <c r="H122" s="52"/>
      <c r="I122" s="53"/>
    </row>
    <row r="123" spans="1:9" s="48" customFormat="1">
      <c r="A123" s="47"/>
      <c r="D123" s="49"/>
      <c r="G123" s="51"/>
      <c r="H123" s="52"/>
      <c r="I123" s="53"/>
    </row>
    <row r="124" spans="1:9" s="48" customFormat="1">
      <c r="A124" s="47"/>
      <c r="D124" s="49"/>
      <c r="G124" s="51"/>
      <c r="H124" s="52"/>
      <c r="I124" s="53"/>
    </row>
    <row r="125" spans="1:9" s="48" customFormat="1">
      <c r="A125" s="47"/>
      <c r="D125" s="49"/>
      <c r="G125" s="51"/>
      <c r="H125" s="52"/>
      <c r="I125" s="53"/>
    </row>
    <row r="126" spans="1:9" s="48" customFormat="1">
      <c r="A126" s="47"/>
      <c r="D126" s="49"/>
      <c r="G126" s="51"/>
      <c r="H126" s="52"/>
      <c r="I126" s="53"/>
    </row>
    <row r="127" spans="1:9" s="48" customFormat="1">
      <c r="A127" s="47"/>
      <c r="D127" s="49"/>
      <c r="G127" s="51"/>
      <c r="H127" s="52"/>
      <c r="I127" s="53"/>
    </row>
    <row r="128" spans="1:9" s="48" customFormat="1">
      <c r="A128" s="47"/>
      <c r="D128" s="49"/>
      <c r="G128" s="51"/>
      <c r="H128" s="52"/>
      <c r="I128" s="53"/>
    </row>
    <row r="129" spans="1:9" s="48" customFormat="1">
      <c r="A129" s="47"/>
      <c r="D129" s="49"/>
      <c r="G129" s="51"/>
      <c r="H129" s="52"/>
      <c r="I129" s="53"/>
    </row>
    <row r="130" spans="1:9" s="48" customFormat="1">
      <c r="A130" s="47"/>
      <c r="D130" s="49"/>
      <c r="G130" s="51"/>
      <c r="H130" s="52"/>
      <c r="I130" s="53"/>
    </row>
    <row r="131" spans="1:9" s="48" customFormat="1">
      <c r="A131" s="47"/>
      <c r="D131" s="49"/>
      <c r="G131" s="51"/>
      <c r="H131" s="52"/>
      <c r="I131" s="53"/>
    </row>
    <row r="132" spans="1:9" s="48" customFormat="1">
      <c r="A132" s="47"/>
      <c r="D132" s="49"/>
      <c r="G132" s="51"/>
      <c r="H132" s="52"/>
      <c r="I132" s="53"/>
    </row>
    <row r="133" spans="1:9" s="48" customFormat="1">
      <c r="A133" s="47"/>
      <c r="D133" s="49"/>
      <c r="G133" s="51"/>
      <c r="H133" s="52"/>
      <c r="I133" s="53"/>
    </row>
    <row r="134" spans="1:9" s="48" customFormat="1">
      <c r="A134" s="47"/>
      <c r="D134" s="49"/>
      <c r="G134" s="51"/>
      <c r="H134" s="52"/>
      <c r="I134" s="53"/>
    </row>
    <row r="135" spans="1:9" s="48" customFormat="1">
      <c r="A135" s="47"/>
      <c r="D135" s="49"/>
      <c r="G135" s="51"/>
      <c r="H135" s="52"/>
      <c r="I135" s="53"/>
    </row>
    <row r="136" spans="1:9" s="48" customFormat="1">
      <c r="A136" s="47"/>
      <c r="D136" s="49"/>
      <c r="G136" s="51"/>
      <c r="H136" s="52"/>
      <c r="I136" s="53"/>
    </row>
    <row r="137" spans="1:9" s="48" customFormat="1">
      <c r="A137" s="47"/>
      <c r="D137" s="49"/>
      <c r="G137" s="51"/>
      <c r="H137" s="52"/>
      <c r="I137" s="53"/>
    </row>
    <row r="138" spans="1:9" s="48" customFormat="1">
      <c r="A138" s="47"/>
      <c r="D138" s="49"/>
      <c r="G138" s="51"/>
      <c r="H138" s="52"/>
      <c r="I138" s="53"/>
    </row>
    <row r="139" spans="1:9" s="48" customFormat="1">
      <c r="A139" s="47"/>
      <c r="D139" s="49"/>
      <c r="G139" s="51"/>
      <c r="H139" s="52"/>
      <c r="I139" s="53"/>
    </row>
    <row r="140" spans="1:9" s="48" customFormat="1">
      <c r="A140" s="47"/>
      <c r="D140" s="49"/>
      <c r="G140" s="51"/>
      <c r="H140" s="52"/>
      <c r="I140" s="53"/>
    </row>
    <row r="141" spans="1:9" s="48" customFormat="1">
      <c r="A141" s="47"/>
      <c r="D141" s="49"/>
      <c r="G141" s="51"/>
      <c r="H141" s="52"/>
      <c r="I141" s="53"/>
    </row>
    <row r="142" spans="1:9" s="48" customFormat="1">
      <c r="A142" s="47"/>
      <c r="D142" s="49"/>
      <c r="G142" s="51"/>
      <c r="H142" s="52"/>
      <c r="I142" s="53"/>
    </row>
    <row r="143" spans="1:9" s="48" customFormat="1">
      <c r="A143" s="47"/>
      <c r="D143" s="49"/>
      <c r="G143" s="51"/>
      <c r="H143" s="52"/>
      <c r="I143" s="53"/>
    </row>
    <row r="144" spans="1:9" s="48" customFormat="1">
      <c r="A144" s="47"/>
      <c r="D144" s="49"/>
      <c r="G144" s="51"/>
      <c r="H144" s="52"/>
      <c r="I144" s="53"/>
    </row>
    <row r="145" spans="1:9" s="48" customFormat="1">
      <c r="A145" s="47"/>
      <c r="D145" s="49"/>
      <c r="G145" s="51"/>
      <c r="H145" s="52"/>
      <c r="I145" s="53"/>
    </row>
    <row r="146" spans="1:9" s="48" customFormat="1">
      <c r="A146" s="47"/>
      <c r="D146" s="49"/>
      <c r="G146" s="51"/>
      <c r="H146" s="52"/>
      <c r="I146" s="53"/>
    </row>
    <row r="147" spans="1:9" s="48" customFormat="1">
      <c r="A147" s="47"/>
      <c r="D147" s="49"/>
      <c r="G147" s="51"/>
      <c r="H147" s="52"/>
      <c r="I147" s="53"/>
    </row>
    <row r="148" spans="1:9" s="48" customFormat="1">
      <c r="A148" s="47"/>
      <c r="D148" s="49"/>
      <c r="G148" s="51"/>
      <c r="H148" s="52"/>
      <c r="I148" s="53"/>
    </row>
    <row r="149" spans="1:9" s="48" customFormat="1">
      <c r="A149" s="47"/>
      <c r="D149" s="49"/>
      <c r="G149" s="51"/>
      <c r="H149" s="52"/>
      <c r="I149" s="53"/>
    </row>
    <row r="150" spans="1:9" s="48" customFormat="1">
      <c r="A150" s="47"/>
      <c r="D150" s="49"/>
      <c r="G150" s="51"/>
      <c r="H150" s="52"/>
      <c r="I150" s="53"/>
    </row>
    <row r="151" spans="1:9" s="48" customFormat="1">
      <c r="A151" s="47"/>
      <c r="D151" s="49"/>
      <c r="G151" s="51"/>
      <c r="H151" s="52"/>
      <c r="I151" s="53"/>
    </row>
    <row r="152" spans="1:9" s="48" customFormat="1">
      <c r="A152" s="47"/>
      <c r="D152" s="49"/>
      <c r="G152" s="51"/>
      <c r="H152" s="52"/>
      <c r="I152" s="53"/>
    </row>
    <row r="153" spans="1:9" s="48" customFormat="1">
      <c r="A153" s="47"/>
      <c r="D153" s="49"/>
      <c r="G153" s="51"/>
      <c r="H153" s="52"/>
      <c r="I153" s="53"/>
    </row>
    <row r="154" spans="1:9" s="48" customFormat="1">
      <c r="A154" s="47"/>
      <c r="D154" s="49"/>
      <c r="G154" s="51"/>
      <c r="H154" s="52"/>
      <c r="I154" s="53"/>
    </row>
    <row r="155" spans="1:9" s="48" customFormat="1">
      <c r="A155" s="47"/>
      <c r="D155" s="49"/>
      <c r="G155" s="51"/>
      <c r="H155" s="52"/>
      <c r="I155" s="53"/>
    </row>
    <row r="156" spans="1:9" s="48" customFormat="1">
      <c r="A156" s="47"/>
      <c r="D156" s="49"/>
      <c r="G156" s="51"/>
      <c r="H156" s="52"/>
      <c r="I156" s="53"/>
    </row>
    <row r="157" spans="1:9" s="48" customFormat="1">
      <c r="A157" s="47"/>
      <c r="D157" s="49"/>
      <c r="G157" s="51"/>
      <c r="H157" s="52"/>
      <c r="I157" s="53"/>
    </row>
    <row r="158" spans="1:9" s="48" customFormat="1">
      <c r="A158" s="47"/>
      <c r="D158" s="49"/>
      <c r="G158" s="51"/>
      <c r="H158" s="52"/>
      <c r="I158" s="53"/>
    </row>
    <row r="159" spans="1:9" s="48" customFormat="1">
      <c r="A159" s="47"/>
      <c r="D159" s="49"/>
      <c r="G159" s="51"/>
      <c r="H159" s="52"/>
      <c r="I159" s="53"/>
    </row>
    <row r="160" spans="1:9" s="48" customFormat="1">
      <c r="A160" s="47"/>
      <c r="D160" s="49"/>
      <c r="G160" s="51"/>
      <c r="H160" s="52"/>
      <c r="I160" s="53"/>
    </row>
    <row r="161" spans="1:9" s="48" customFormat="1">
      <c r="A161" s="47"/>
      <c r="D161" s="49"/>
      <c r="G161" s="51"/>
      <c r="H161" s="52"/>
      <c r="I161" s="53"/>
    </row>
    <row r="162" spans="1:9" s="48" customFormat="1">
      <c r="A162" s="47"/>
      <c r="D162" s="49"/>
      <c r="G162" s="51"/>
      <c r="H162" s="52"/>
      <c r="I162" s="53"/>
    </row>
    <row r="163" spans="1:9" s="48" customFormat="1">
      <c r="A163" s="47"/>
      <c r="D163" s="49"/>
      <c r="G163" s="51"/>
      <c r="H163" s="52"/>
      <c r="I163" s="53"/>
    </row>
    <row r="164" spans="1:9" s="48" customFormat="1">
      <c r="A164" s="47"/>
      <c r="D164" s="49"/>
      <c r="G164" s="51"/>
      <c r="H164" s="52"/>
      <c r="I164" s="53"/>
    </row>
    <row r="165" spans="1:9" s="48" customFormat="1">
      <c r="A165" s="47"/>
      <c r="D165" s="49"/>
      <c r="G165" s="51"/>
      <c r="H165" s="52"/>
      <c r="I165" s="53"/>
    </row>
    <row r="166" spans="1:9" s="48" customFormat="1">
      <c r="A166" s="47"/>
      <c r="D166" s="49"/>
      <c r="G166" s="51"/>
      <c r="H166" s="52"/>
      <c r="I166" s="53"/>
    </row>
    <row r="167" spans="1:9" s="48" customFormat="1">
      <c r="A167" s="47"/>
      <c r="D167" s="49"/>
      <c r="G167" s="51"/>
      <c r="H167" s="52"/>
      <c r="I167" s="53"/>
    </row>
    <row r="168" spans="1:9" s="48" customFormat="1">
      <c r="A168" s="47"/>
      <c r="D168" s="49"/>
      <c r="G168" s="51"/>
      <c r="H168" s="52"/>
      <c r="I168" s="53"/>
    </row>
    <row r="169" spans="1:9" s="48" customFormat="1">
      <c r="A169" s="47"/>
      <c r="D169" s="49"/>
      <c r="G169" s="51"/>
      <c r="H169" s="52"/>
      <c r="I169" s="53"/>
    </row>
    <row r="170" spans="1:9" s="48" customFormat="1">
      <c r="A170" s="47"/>
      <c r="D170" s="49"/>
      <c r="G170" s="51"/>
      <c r="H170" s="52"/>
      <c r="I170" s="53"/>
    </row>
    <row r="171" spans="1:9" s="48" customFormat="1">
      <c r="A171" s="47"/>
      <c r="D171" s="49"/>
      <c r="G171" s="51"/>
      <c r="H171" s="52"/>
      <c r="I171" s="53"/>
    </row>
    <row r="172" spans="1:9" s="48" customFormat="1">
      <c r="A172" s="47"/>
      <c r="D172" s="49"/>
      <c r="G172" s="51"/>
      <c r="H172" s="52"/>
      <c r="I172" s="53"/>
    </row>
    <row r="173" spans="1:9" s="48" customFormat="1">
      <c r="A173" s="47"/>
      <c r="D173" s="49"/>
      <c r="G173" s="51"/>
      <c r="H173" s="52"/>
      <c r="I173" s="53"/>
    </row>
    <row r="174" spans="1:9" s="48" customFormat="1">
      <c r="A174" s="47"/>
      <c r="D174" s="49"/>
      <c r="G174" s="51"/>
      <c r="H174" s="52"/>
      <c r="I174" s="53"/>
    </row>
    <row r="175" spans="1:9" s="48" customFormat="1">
      <c r="A175" s="47"/>
      <c r="D175" s="49"/>
      <c r="G175" s="51"/>
      <c r="H175" s="52"/>
      <c r="I175" s="53"/>
    </row>
    <row r="176" spans="1:9" s="48" customFormat="1">
      <c r="A176" s="47"/>
      <c r="D176" s="49"/>
      <c r="G176" s="51"/>
      <c r="H176" s="52"/>
      <c r="I176" s="53"/>
    </row>
    <row r="177" spans="1:9" s="48" customFormat="1">
      <c r="A177" s="47"/>
      <c r="D177" s="49"/>
      <c r="G177" s="51"/>
      <c r="H177" s="52"/>
      <c r="I177" s="53"/>
    </row>
    <row r="178" spans="1:9" s="48" customFormat="1">
      <c r="A178" s="47"/>
      <c r="D178" s="49"/>
      <c r="G178" s="51"/>
      <c r="H178" s="52"/>
      <c r="I178" s="53"/>
    </row>
    <row r="179" spans="1:9" s="48" customFormat="1">
      <c r="A179" s="47"/>
      <c r="D179" s="49"/>
      <c r="G179" s="51"/>
      <c r="H179" s="52"/>
      <c r="I179" s="53"/>
    </row>
    <row r="180" spans="1:9" s="48" customFormat="1">
      <c r="A180" s="47"/>
      <c r="D180" s="49"/>
      <c r="G180" s="51"/>
      <c r="H180" s="52"/>
      <c r="I180" s="53"/>
    </row>
    <row r="181" spans="1:9" s="48" customFormat="1">
      <c r="A181" s="47"/>
      <c r="D181" s="49"/>
      <c r="G181" s="51"/>
      <c r="H181" s="52"/>
      <c r="I181" s="53"/>
    </row>
    <row r="182" spans="1:9" s="48" customFormat="1">
      <c r="A182" s="47"/>
      <c r="D182" s="49"/>
      <c r="G182" s="51"/>
      <c r="H182" s="52"/>
      <c r="I182" s="53"/>
    </row>
    <row r="183" spans="1:9" s="48" customFormat="1">
      <c r="A183" s="47"/>
      <c r="D183" s="49"/>
      <c r="G183" s="51"/>
      <c r="H183" s="52"/>
      <c r="I183" s="53"/>
    </row>
    <row r="184" spans="1:9" s="48" customFormat="1">
      <c r="A184" s="47"/>
      <c r="D184" s="49"/>
      <c r="G184" s="51"/>
      <c r="H184" s="52"/>
      <c r="I184" s="53"/>
    </row>
    <row r="185" spans="1:9" s="48" customFormat="1">
      <c r="A185" s="47"/>
      <c r="D185" s="49"/>
      <c r="G185" s="51"/>
      <c r="H185" s="52"/>
      <c r="I185" s="53"/>
    </row>
    <row r="186" spans="1:9" s="48" customFormat="1">
      <c r="A186" s="47"/>
      <c r="D186" s="49"/>
      <c r="G186" s="51"/>
      <c r="H186" s="52"/>
      <c r="I186" s="53"/>
    </row>
    <row r="187" spans="1:9" s="48" customFormat="1">
      <c r="A187" s="47"/>
      <c r="D187" s="49"/>
      <c r="G187" s="51"/>
      <c r="H187" s="52"/>
      <c r="I187" s="53"/>
    </row>
    <row r="188" spans="1:9" s="48" customFormat="1">
      <c r="A188" s="47"/>
      <c r="D188" s="49"/>
      <c r="G188" s="51"/>
      <c r="H188" s="52"/>
      <c r="I188" s="53"/>
    </row>
    <row r="189" spans="1:9" s="48" customFormat="1">
      <c r="A189" s="47"/>
      <c r="D189" s="49"/>
      <c r="G189" s="51"/>
      <c r="H189" s="52"/>
      <c r="I189" s="53"/>
    </row>
    <row r="190" spans="1:9" s="48" customFormat="1">
      <c r="A190" s="47"/>
      <c r="D190" s="49"/>
      <c r="G190" s="51"/>
      <c r="H190" s="52"/>
      <c r="I190" s="53"/>
    </row>
    <row r="191" spans="1:9" s="48" customFormat="1">
      <c r="A191" s="47"/>
      <c r="D191" s="49"/>
      <c r="G191" s="51"/>
      <c r="H191" s="52"/>
      <c r="I191" s="53"/>
    </row>
    <row r="192" spans="1:9" s="48" customFormat="1">
      <c r="A192" s="47"/>
      <c r="D192" s="49"/>
      <c r="G192" s="51"/>
      <c r="H192" s="52"/>
      <c r="I192" s="53"/>
    </row>
    <row r="193" spans="1:9" s="48" customFormat="1">
      <c r="A193" s="47"/>
      <c r="D193" s="49"/>
      <c r="G193" s="51"/>
      <c r="H193" s="52"/>
      <c r="I193" s="53"/>
    </row>
    <row r="194" spans="1:9" s="48" customFormat="1">
      <c r="A194" s="47"/>
      <c r="D194" s="49"/>
      <c r="G194" s="51"/>
      <c r="H194" s="52"/>
      <c r="I194" s="53"/>
    </row>
    <row r="195" spans="1:9" s="48" customFormat="1">
      <c r="A195" s="47"/>
      <c r="D195" s="49"/>
      <c r="G195" s="51"/>
      <c r="H195" s="52"/>
      <c r="I195" s="53"/>
    </row>
    <row r="196" spans="1:9" s="48" customFormat="1">
      <c r="A196" s="47"/>
      <c r="D196" s="49"/>
      <c r="G196" s="51"/>
      <c r="H196" s="52"/>
      <c r="I196" s="53"/>
    </row>
    <row r="197" spans="1:9" s="48" customFormat="1">
      <c r="A197" s="47"/>
      <c r="D197" s="49"/>
      <c r="G197" s="51"/>
      <c r="H197" s="52"/>
      <c r="I197" s="53"/>
    </row>
    <row r="198" spans="1:9" s="48" customFormat="1">
      <c r="A198" s="47"/>
      <c r="D198" s="49"/>
      <c r="G198" s="51"/>
      <c r="H198" s="52"/>
      <c r="I198" s="53"/>
    </row>
    <row r="199" spans="1:9" s="48" customFormat="1">
      <c r="A199" s="47"/>
      <c r="D199" s="49"/>
      <c r="G199" s="51"/>
      <c r="H199" s="52"/>
      <c r="I199" s="53"/>
    </row>
    <row r="200" spans="1:9" s="48" customFormat="1">
      <c r="A200" s="47"/>
      <c r="D200" s="49"/>
      <c r="G200" s="51"/>
      <c r="H200" s="52"/>
      <c r="I200" s="53"/>
    </row>
    <row r="201" spans="1:9" s="48" customFormat="1">
      <c r="A201" s="47"/>
      <c r="D201" s="49"/>
      <c r="G201" s="51"/>
      <c r="H201" s="52"/>
      <c r="I201" s="53"/>
    </row>
    <row r="202" spans="1:9" s="48" customFormat="1">
      <c r="A202" s="47"/>
      <c r="D202" s="49"/>
      <c r="G202" s="51"/>
      <c r="H202" s="52"/>
      <c r="I202" s="53"/>
    </row>
    <row r="203" spans="1:9" s="48" customFormat="1">
      <c r="A203" s="47"/>
      <c r="D203" s="49"/>
      <c r="G203" s="51"/>
      <c r="H203" s="52"/>
      <c r="I203" s="53"/>
    </row>
    <row r="204" spans="1:9" s="48" customFormat="1">
      <c r="A204" s="47"/>
      <c r="D204" s="49"/>
      <c r="G204" s="51"/>
      <c r="H204" s="52"/>
      <c r="I204" s="53"/>
    </row>
    <row r="205" spans="1:9" s="48" customFormat="1">
      <c r="A205" s="47"/>
      <c r="D205" s="49"/>
      <c r="G205" s="51"/>
      <c r="H205" s="52"/>
      <c r="I205" s="53"/>
    </row>
    <row r="206" spans="1:9" s="48" customFormat="1">
      <c r="A206" s="47"/>
      <c r="D206" s="49"/>
      <c r="G206" s="51"/>
      <c r="H206" s="52"/>
      <c r="I206" s="53"/>
    </row>
    <row r="207" spans="1:9" s="48" customFormat="1">
      <c r="A207" s="47"/>
      <c r="D207" s="49"/>
      <c r="G207" s="51"/>
      <c r="H207" s="52"/>
      <c r="I207" s="53"/>
    </row>
    <row r="208" spans="1:9" s="48" customFormat="1">
      <c r="A208" s="47"/>
      <c r="D208" s="49"/>
      <c r="G208" s="51"/>
      <c r="H208" s="52"/>
      <c r="I208" s="53"/>
    </row>
    <row r="209" spans="1:9" s="48" customFormat="1">
      <c r="A209" s="47"/>
      <c r="D209" s="49"/>
      <c r="G209" s="51"/>
      <c r="H209" s="52"/>
      <c r="I209" s="53"/>
    </row>
    <row r="210" spans="1:9" s="48" customFormat="1">
      <c r="A210" s="47"/>
      <c r="D210" s="49"/>
      <c r="G210" s="51"/>
      <c r="H210" s="52"/>
      <c r="I210" s="53"/>
    </row>
    <row r="211" spans="1:9" s="48" customFormat="1">
      <c r="A211" s="47"/>
      <c r="D211" s="49"/>
      <c r="G211" s="51"/>
      <c r="H211" s="52"/>
      <c r="I211" s="53"/>
    </row>
    <row r="212" spans="1:9" s="48" customFormat="1">
      <c r="A212" s="47"/>
      <c r="D212" s="49"/>
      <c r="G212" s="51"/>
      <c r="H212" s="52"/>
      <c r="I212" s="53"/>
    </row>
    <row r="213" spans="1:9" s="48" customFormat="1">
      <c r="A213" s="47"/>
      <c r="D213" s="49"/>
      <c r="G213" s="51"/>
      <c r="H213" s="52"/>
      <c r="I213" s="53"/>
    </row>
    <row r="214" spans="1:9" s="48" customFormat="1">
      <c r="A214" s="47"/>
      <c r="D214" s="49"/>
      <c r="G214" s="51"/>
      <c r="H214" s="52"/>
      <c r="I214" s="53"/>
    </row>
    <row r="215" spans="1:9" s="48" customFormat="1">
      <c r="A215" s="47"/>
      <c r="D215" s="49"/>
      <c r="G215" s="51"/>
      <c r="H215" s="52"/>
      <c r="I215" s="53"/>
    </row>
    <row r="216" spans="1:9" s="48" customFormat="1">
      <c r="A216" s="47"/>
      <c r="D216" s="49"/>
      <c r="G216" s="51"/>
      <c r="H216" s="52"/>
      <c r="I216" s="53"/>
    </row>
    <row r="217" spans="1:9" s="48" customFormat="1">
      <c r="A217" s="47"/>
      <c r="D217" s="49"/>
      <c r="G217" s="51"/>
      <c r="H217" s="52"/>
      <c r="I217" s="53"/>
    </row>
    <row r="218" spans="1:9" s="48" customFormat="1">
      <c r="A218" s="47"/>
      <c r="D218" s="49"/>
      <c r="G218" s="51"/>
      <c r="H218" s="52"/>
      <c r="I218" s="53"/>
    </row>
    <row r="219" spans="1:9" s="48" customFormat="1">
      <c r="A219" s="47"/>
      <c r="D219" s="49"/>
      <c r="G219" s="51"/>
      <c r="H219" s="52"/>
      <c r="I219" s="53"/>
    </row>
    <row r="220" spans="1:9" s="48" customFormat="1">
      <c r="A220" s="47"/>
      <c r="D220" s="49"/>
      <c r="G220" s="51"/>
      <c r="H220" s="52"/>
      <c r="I220" s="53"/>
    </row>
    <row r="221" spans="1:9" s="48" customFormat="1">
      <c r="A221" s="47"/>
      <c r="D221" s="49"/>
      <c r="G221" s="51"/>
      <c r="H221" s="52"/>
      <c r="I221" s="53"/>
    </row>
    <row r="222" spans="1:9" s="48" customFormat="1">
      <c r="A222" s="47"/>
      <c r="D222" s="49"/>
      <c r="G222" s="51"/>
      <c r="H222" s="52"/>
      <c r="I222" s="53"/>
    </row>
    <row r="223" spans="1:9" s="48" customFormat="1">
      <c r="A223" s="47"/>
      <c r="D223" s="49"/>
      <c r="G223" s="51"/>
      <c r="H223" s="52"/>
      <c r="I223" s="53"/>
    </row>
    <row r="224" spans="1:9" s="48" customFormat="1">
      <c r="A224" s="47"/>
      <c r="D224" s="49"/>
      <c r="G224" s="51"/>
      <c r="H224" s="52"/>
      <c r="I224" s="53"/>
    </row>
    <row r="225" spans="1:9" s="48" customFormat="1">
      <c r="A225" s="47"/>
      <c r="D225" s="49"/>
      <c r="G225" s="51"/>
      <c r="H225" s="52"/>
      <c r="I225" s="53"/>
    </row>
    <row r="226" spans="1:9" s="48" customFormat="1">
      <c r="A226" s="47"/>
      <c r="D226" s="49"/>
      <c r="G226" s="51"/>
      <c r="H226" s="52"/>
      <c r="I226" s="53"/>
    </row>
    <row r="227" spans="1:9" s="48" customFormat="1">
      <c r="A227" s="47"/>
      <c r="D227" s="49"/>
      <c r="G227" s="51"/>
      <c r="H227" s="52"/>
      <c r="I227" s="53"/>
    </row>
    <row r="228" spans="1:9" s="48" customFormat="1">
      <c r="A228" s="47"/>
      <c r="D228" s="49"/>
      <c r="G228" s="51"/>
      <c r="H228" s="52"/>
      <c r="I228" s="53"/>
    </row>
    <row r="229" spans="1:9" s="48" customFormat="1">
      <c r="A229" s="47"/>
      <c r="D229" s="49"/>
      <c r="G229" s="51"/>
      <c r="H229" s="52"/>
      <c r="I229" s="53"/>
    </row>
    <row r="230" spans="1:9" s="48" customFormat="1">
      <c r="A230" s="47"/>
      <c r="D230" s="49"/>
      <c r="G230" s="51"/>
      <c r="H230" s="52"/>
      <c r="I230" s="53"/>
    </row>
    <row r="231" spans="1:9" s="48" customFormat="1">
      <c r="A231" s="47"/>
      <c r="D231" s="49"/>
      <c r="G231" s="51"/>
      <c r="H231" s="52"/>
      <c r="I231" s="53"/>
    </row>
    <row r="232" spans="1:9" s="48" customFormat="1">
      <c r="A232" s="47"/>
      <c r="D232" s="49"/>
      <c r="G232" s="51"/>
      <c r="H232" s="52"/>
      <c r="I232" s="53"/>
    </row>
    <row r="233" spans="1:9" s="48" customFormat="1">
      <c r="A233" s="47"/>
      <c r="D233" s="49"/>
      <c r="G233" s="51"/>
      <c r="H233" s="52"/>
      <c r="I233" s="53"/>
    </row>
    <row r="234" spans="1:9" s="48" customFormat="1">
      <c r="A234" s="47"/>
      <c r="D234" s="49"/>
      <c r="G234" s="51"/>
      <c r="H234" s="52"/>
      <c r="I234" s="53"/>
    </row>
    <row r="235" spans="1:9" s="48" customFormat="1">
      <c r="A235" s="47"/>
      <c r="D235" s="49"/>
      <c r="G235" s="51"/>
      <c r="H235" s="52"/>
      <c r="I235" s="53"/>
    </row>
    <row r="236" spans="1:9" s="48" customFormat="1">
      <c r="A236" s="47"/>
      <c r="D236" s="49"/>
      <c r="G236" s="51"/>
      <c r="H236" s="52"/>
      <c r="I236" s="53"/>
    </row>
    <row r="237" spans="1:9" s="48" customFormat="1">
      <c r="A237" s="47"/>
      <c r="D237" s="49"/>
      <c r="G237" s="51"/>
      <c r="H237" s="52"/>
      <c r="I237" s="53"/>
    </row>
    <row r="238" spans="1:9" s="48" customFormat="1">
      <c r="A238" s="47"/>
      <c r="D238" s="49"/>
      <c r="G238" s="51"/>
      <c r="H238" s="52"/>
      <c r="I238" s="53"/>
    </row>
    <row r="239" spans="1:9" s="48" customFormat="1">
      <c r="A239" s="47"/>
      <c r="D239" s="49"/>
      <c r="G239" s="51"/>
      <c r="H239" s="52"/>
      <c r="I239" s="53"/>
    </row>
    <row r="240" spans="1:9" s="48" customFormat="1">
      <c r="A240" s="47"/>
      <c r="D240" s="49"/>
      <c r="G240" s="51"/>
      <c r="H240" s="52"/>
      <c r="I240" s="53"/>
    </row>
    <row r="241" spans="1:9" s="48" customFormat="1">
      <c r="A241" s="47"/>
      <c r="D241" s="49"/>
      <c r="G241" s="51"/>
      <c r="H241" s="52"/>
      <c r="I241" s="53"/>
    </row>
    <row r="242" spans="1:9" s="48" customFormat="1">
      <c r="A242" s="47"/>
      <c r="D242" s="49"/>
      <c r="G242" s="51"/>
      <c r="H242" s="52"/>
      <c r="I242" s="53"/>
    </row>
    <row r="243" spans="1:9" s="48" customFormat="1">
      <c r="A243" s="47"/>
      <c r="D243" s="49"/>
      <c r="G243" s="51"/>
      <c r="H243" s="52"/>
      <c r="I243" s="53"/>
    </row>
    <row r="244" spans="1:9" s="48" customFormat="1">
      <c r="A244" s="47"/>
      <c r="D244" s="49"/>
      <c r="G244" s="51"/>
      <c r="H244" s="52"/>
      <c r="I244" s="53"/>
    </row>
    <row r="245" spans="1:9" s="48" customFormat="1">
      <c r="A245" s="47"/>
      <c r="D245" s="49"/>
      <c r="G245" s="51"/>
      <c r="H245" s="52"/>
      <c r="I245" s="53"/>
    </row>
    <row r="246" spans="1:9" s="48" customFormat="1">
      <c r="A246" s="47"/>
      <c r="D246" s="49"/>
      <c r="G246" s="51"/>
      <c r="H246" s="52"/>
      <c r="I246" s="53"/>
    </row>
    <row r="247" spans="1:9" s="48" customFormat="1">
      <c r="A247" s="47"/>
      <c r="D247" s="49"/>
      <c r="G247" s="51"/>
      <c r="H247" s="52"/>
      <c r="I247" s="53"/>
    </row>
    <row r="248" spans="1:9" s="48" customFormat="1">
      <c r="A248" s="47"/>
      <c r="D248" s="49"/>
      <c r="G248" s="51"/>
      <c r="H248" s="52"/>
      <c r="I248" s="53"/>
    </row>
    <row r="249" spans="1:9" s="48" customFormat="1">
      <c r="A249" s="47"/>
      <c r="D249" s="49"/>
      <c r="G249" s="51"/>
      <c r="H249" s="52"/>
      <c r="I249" s="53"/>
    </row>
    <row r="250" spans="1:9" s="48" customFormat="1">
      <c r="A250" s="47"/>
      <c r="D250" s="49"/>
      <c r="G250" s="51"/>
      <c r="H250" s="52"/>
      <c r="I250" s="53"/>
    </row>
    <row r="251" spans="1:9" s="48" customFormat="1">
      <c r="A251" s="47"/>
      <c r="D251" s="49"/>
      <c r="G251" s="51"/>
      <c r="H251" s="52"/>
      <c r="I251" s="53"/>
    </row>
    <row r="252" spans="1:9" s="48" customFormat="1">
      <c r="A252" s="47"/>
      <c r="D252" s="49"/>
      <c r="G252" s="51"/>
      <c r="H252" s="52"/>
      <c r="I252" s="53"/>
    </row>
    <row r="253" spans="1:9" s="48" customFormat="1">
      <c r="A253" s="47"/>
      <c r="D253" s="49"/>
      <c r="G253" s="51"/>
      <c r="H253" s="52"/>
      <c r="I253" s="53"/>
    </row>
    <row r="254" spans="1:9" s="48" customFormat="1">
      <c r="A254" s="47"/>
      <c r="D254" s="49"/>
      <c r="G254" s="51"/>
      <c r="H254" s="52"/>
      <c r="I254" s="53"/>
    </row>
    <row r="255" spans="1:9" s="48" customFormat="1">
      <c r="A255" s="47"/>
      <c r="D255" s="49"/>
      <c r="G255" s="51"/>
      <c r="H255" s="52"/>
      <c r="I255" s="53"/>
    </row>
    <row r="256" spans="1:9" s="48" customFormat="1">
      <c r="A256" s="47"/>
      <c r="D256" s="49"/>
      <c r="G256" s="51"/>
      <c r="H256" s="52"/>
      <c r="I256" s="53"/>
    </row>
    <row r="257" spans="1:9" s="48" customFormat="1">
      <c r="A257" s="47"/>
      <c r="D257" s="49"/>
      <c r="G257" s="51"/>
      <c r="H257" s="52"/>
      <c r="I257" s="53"/>
    </row>
    <row r="258" spans="1:9" s="48" customFormat="1">
      <c r="A258" s="47"/>
      <c r="D258" s="49"/>
      <c r="G258" s="51"/>
      <c r="H258" s="52"/>
      <c r="I258" s="53"/>
    </row>
    <row r="259" spans="1:9" s="48" customFormat="1">
      <c r="A259" s="47"/>
      <c r="D259" s="49"/>
      <c r="G259" s="51"/>
      <c r="H259" s="52"/>
      <c r="I259" s="53"/>
    </row>
    <row r="260" spans="1:9" s="48" customFormat="1">
      <c r="A260" s="47"/>
      <c r="D260" s="49"/>
      <c r="G260" s="51"/>
      <c r="H260" s="52"/>
      <c r="I260" s="53"/>
    </row>
    <row r="261" spans="1:9" s="48" customFormat="1">
      <c r="A261" s="47"/>
      <c r="D261" s="49"/>
      <c r="G261" s="51"/>
      <c r="H261" s="52"/>
      <c r="I261" s="53"/>
    </row>
    <row r="262" spans="1:9" s="48" customFormat="1">
      <c r="A262" s="47"/>
      <c r="D262" s="49"/>
      <c r="G262" s="51"/>
      <c r="H262" s="52"/>
      <c r="I262" s="53"/>
    </row>
    <row r="263" spans="1:9" s="48" customFormat="1">
      <c r="A263" s="47"/>
      <c r="D263" s="49"/>
      <c r="G263" s="51"/>
      <c r="H263" s="52"/>
      <c r="I263" s="53"/>
    </row>
    <row r="264" spans="1:9" s="48" customFormat="1">
      <c r="A264" s="47"/>
      <c r="D264" s="49"/>
      <c r="G264" s="51"/>
      <c r="H264" s="52"/>
      <c r="I264" s="53"/>
    </row>
    <row r="265" spans="1:9" s="48" customFormat="1">
      <c r="A265" s="47"/>
      <c r="D265" s="49"/>
      <c r="G265" s="51"/>
      <c r="H265" s="52"/>
      <c r="I265" s="53"/>
    </row>
    <row r="266" spans="1:9" s="48" customFormat="1">
      <c r="A266" s="47"/>
      <c r="D266" s="49"/>
      <c r="G266" s="51"/>
      <c r="H266" s="52"/>
      <c r="I266" s="53"/>
    </row>
    <row r="267" spans="1:9" s="48" customFormat="1">
      <c r="A267" s="47"/>
      <c r="D267" s="49"/>
      <c r="G267" s="51"/>
      <c r="H267" s="52"/>
      <c r="I267" s="53"/>
    </row>
    <row r="268" spans="1:9" s="48" customFormat="1">
      <c r="A268" s="47"/>
      <c r="D268" s="49"/>
      <c r="G268" s="51"/>
      <c r="H268" s="52"/>
      <c r="I268" s="53"/>
    </row>
    <row r="269" spans="1:9" s="48" customFormat="1">
      <c r="A269" s="47"/>
      <c r="D269" s="49"/>
      <c r="G269" s="51"/>
      <c r="H269" s="52"/>
      <c r="I269" s="53"/>
    </row>
    <row r="270" spans="1:9" s="48" customFormat="1">
      <c r="A270" s="47"/>
      <c r="D270" s="49"/>
      <c r="G270" s="51"/>
      <c r="H270" s="52"/>
      <c r="I270" s="53"/>
    </row>
    <row r="271" spans="1:9" s="48" customFormat="1">
      <c r="A271" s="47"/>
      <c r="D271" s="49"/>
      <c r="G271" s="51"/>
      <c r="H271" s="52"/>
      <c r="I271" s="53"/>
    </row>
    <row r="272" spans="1:9" s="48" customFormat="1">
      <c r="A272" s="47"/>
      <c r="D272" s="49"/>
      <c r="G272" s="51"/>
      <c r="H272" s="52"/>
      <c r="I272" s="53"/>
    </row>
    <row r="273" spans="1:9" s="48" customFormat="1">
      <c r="A273" s="47"/>
      <c r="D273" s="49"/>
      <c r="G273" s="51"/>
      <c r="H273" s="52"/>
      <c r="I273" s="53"/>
    </row>
    <row r="274" spans="1:9" s="48" customFormat="1">
      <c r="A274" s="47"/>
      <c r="D274" s="49"/>
      <c r="G274" s="51"/>
      <c r="H274" s="52"/>
      <c r="I274" s="53"/>
    </row>
    <row r="275" spans="1:9" s="48" customFormat="1">
      <c r="A275" s="47"/>
      <c r="D275" s="49"/>
      <c r="G275" s="51"/>
      <c r="H275" s="52"/>
      <c r="I275" s="53"/>
    </row>
    <row r="276" spans="1:9" s="48" customFormat="1">
      <c r="A276" s="47"/>
      <c r="D276" s="49"/>
      <c r="G276" s="51"/>
      <c r="H276" s="52"/>
      <c r="I276" s="53"/>
    </row>
    <row r="277" spans="1:9" s="48" customFormat="1">
      <c r="A277" s="47"/>
      <c r="D277" s="49"/>
      <c r="G277" s="51"/>
      <c r="H277" s="52"/>
      <c r="I277" s="53"/>
    </row>
    <row r="278" spans="1:9" s="48" customFormat="1">
      <c r="A278" s="47"/>
      <c r="D278" s="49"/>
      <c r="G278" s="51"/>
      <c r="H278" s="52"/>
      <c r="I278" s="53"/>
    </row>
    <row r="279" spans="1:9" s="48" customFormat="1">
      <c r="A279" s="47"/>
      <c r="D279" s="49"/>
      <c r="G279" s="51"/>
      <c r="H279" s="52"/>
      <c r="I279" s="53"/>
    </row>
    <row r="280" spans="1:9" s="48" customFormat="1">
      <c r="A280" s="47"/>
      <c r="D280" s="49"/>
      <c r="G280" s="51"/>
      <c r="H280" s="52"/>
      <c r="I280" s="53"/>
    </row>
    <row r="281" spans="1:9" s="48" customFormat="1">
      <c r="A281" s="47"/>
      <c r="D281" s="49"/>
      <c r="G281" s="51"/>
      <c r="H281" s="52"/>
      <c r="I281" s="53"/>
    </row>
    <row r="282" spans="1:9" s="48" customFormat="1">
      <c r="A282" s="47"/>
      <c r="D282" s="49"/>
      <c r="G282" s="51"/>
      <c r="H282" s="52"/>
      <c r="I282" s="53"/>
    </row>
    <row r="283" spans="1:9" s="48" customFormat="1">
      <c r="A283" s="47"/>
      <c r="D283" s="49"/>
      <c r="G283" s="51"/>
      <c r="H283" s="52"/>
      <c r="I283" s="53"/>
    </row>
    <row r="284" spans="1:9" s="48" customFormat="1">
      <c r="A284" s="47"/>
      <c r="D284" s="49"/>
      <c r="G284" s="51"/>
      <c r="H284" s="52"/>
      <c r="I284" s="53"/>
    </row>
    <row r="285" spans="1:9" s="48" customFormat="1">
      <c r="A285" s="47"/>
      <c r="D285" s="49"/>
      <c r="G285" s="51"/>
      <c r="H285" s="52"/>
      <c r="I285" s="53"/>
    </row>
    <row r="286" spans="1:9" s="48" customFormat="1">
      <c r="A286" s="47"/>
      <c r="D286" s="49"/>
      <c r="G286" s="51"/>
      <c r="H286" s="52"/>
      <c r="I286" s="53"/>
    </row>
    <row r="287" spans="1:9" s="48" customFormat="1">
      <c r="A287" s="47"/>
      <c r="D287" s="49"/>
      <c r="G287" s="51"/>
      <c r="H287" s="52"/>
      <c r="I287" s="53"/>
    </row>
    <row r="288" spans="1:9" s="48" customFormat="1">
      <c r="A288" s="47"/>
      <c r="D288" s="49"/>
      <c r="G288" s="51"/>
      <c r="H288" s="52"/>
      <c r="I288" s="53"/>
    </row>
    <row r="289" spans="1:9" s="48" customFormat="1">
      <c r="A289" s="47"/>
      <c r="D289" s="49"/>
      <c r="G289" s="51"/>
      <c r="H289" s="52"/>
      <c r="I289" s="53"/>
    </row>
    <row r="290" spans="1:9" s="48" customFormat="1">
      <c r="A290" s="47"/>
      <c r="D290" s="49"/>
      <c r="G290" s="51"/>
      <c r="H290" s="52"/>
      <c r="I290" s="53"/>
    </row>
    <row r="291" spans="1:9" s="48" customFormat="1">
      <c r="A291" s="47"/>
      <c r="D291" s="49"/>
      <c r="G291" s="51"/>
      <c r="H291" s="52"/>
      <c r="I291" s="53"/>
    </row>
    <row r="292" spans="1:9" s="48" customFormat="1">
      <c r="A292" s="47"/>
      <c r="D292" s="49"/>
      <c r="G292" s="51"/>
      <c r="H292" s="52"/>
      <c r="I292" s="53"/>
    </row>
    <row r="293" spans="1:9" s="48" customFormat="1">
      <c r="A293" s="47"/>
      <c r="D293" s="49"/>
      <c r="G293" s="51"/>
      <c r="H293" s="52"/>
      <c r="I293" s="53"/>
    </row>
    <row r="294" spans="1:9" s="48" customFormat="1">
      <c r="A294" s="47"/>
      <c r="D294" s="49"/>
      <c r="G294" s="51"/>
      <c r="H294" s="52"/>
      <c r="I294" s="53"/>
    </row>
    <row r="295" spans="1:9" s="48" customFormat="1">
      <c r="A295" s="47"/>
      <c r="D295" s="49"/>
      <c r="G295" s="51"/>
      <c r="H295" s="52"/>
      <c r="I295" s="53"/>
    </row>
    <row r="296" spans="1:9" s="48" customFormat="1">
      <c r="A296" s="47"/>
      <c r="D296" s="49"/>
      <c r="G296" s="51"/>
      <c r="H296" s="52"/>
      <c r="I296" s="53"/>
    </row>
    <row r="297" spans="1:9" s="48" customFormat="1">
      <c r="A297" s="47"/>
      <c r="D297" s="49"/>
      <c r="G297" s="51"/>
      <c r="H297" s="52"/>
      <c r="I297" s="53"/>
    </row>
    <row r="298" spans="1:9" s="48" customFormat="1">
      <c r="A298" s="47"/>
      <c r="D298" s="49"/>
      <c r="G298" s="51"/>
      <c r="H298" s="52"/>
      <c r="I298" s="53"/>
    </row>
    <row r="299" spans="1:9" s="48" customFormat="1">
      <c r="A299" s="47"/>
      <c r="D299" s="49"/>
      <c r="G299" s="51"/>
      <c r="H299" s="52"/>
      <c r="I299" s="53"/>
    </row>
    <row r="300" spans="1:9" s="48" customFormat="1">
      <c r="A300" s="47"/>
      <c r="D300" s="49"/>
      <c r="G300" s="51"/>
      <c r="H300" s="52"/>
      <c r="I300" s="53"/>
    </row>
    <row r="301" spans="1:9" s="48" customFormat="1">
      <c r="A301" s="47"/>
      <c r="D301" s="49"/>
      <c r="G301" s="51"/>
      <c r="H301" s="52"/>
      <c r="I301" s="53"/>
    </row>
    <row r="302" spans="1:9" s="48" customFormat="1">
      <c r="A302" s="47"/>
      <c r="D302" s="49"/>
      <c r="G302" s="51"/>
      <c r="H302" s="52"/>
      <c r="I302" s="53"/>
    </row>
    <row r="303" spans="1:9" s="48" customFormat="1">
      <c r="A303" s="47"/>
      <c r="D303" s="49"/>
      <c r="G303" s="51"/>
      <c r="H303" s="52"/>
      <c r="I303" s="53"/>
    </row>
    <row r="304" spans="1:9" s="48" customFormat="1">
      <c r="A304" s="47"/>
      <c r="D304" s="49"/>
      <c r="G304" s="51"/>
      <c r="H304" s="52"/>
      <c r="I304" s="53"/>
    </row>
    <row r="305" spans="1:9" s="48" customFormat="1">
      <c r="A305" s="47"/>
      <c r="D305" s="49"/>
      <c r="G305" s="51"/>
      <c r="H305" s="52"/>
      <c r="I305" s="53"/>
    </row>
    <row r="306" spans="1:9" s="48" customFormat="1">
      <c r="A306" s="47"/>
      <c r="D306" s="49"/>
      <c r="G306" s="51"/>
      <c r="H306" s="52"/>
      <c r="I306" s="53"/>
    </row>
    <row r="307" spans="1:9" s="48" customFormat="1">
      <c r="A307" s="47"/>
      <c r="D307" s="49"/>
      <c r="G307" s="51"/>
      <c r="H307" s="52"/>
      <c r="I307" s="53"/>
    </row>
    <row r="308" spans="1:9" s="48" customFormat="1">
      <c r="A308" s="47"/>
      <c r="D308" s="49"/>
      <c r="G308" s="51"/>
      <c r="H308" s="52"/>
      <c r="I308" s="53"/>
    </row>
    <row r="309" spans="1:9" s="48" customFormat="1">
      <c r="A309" s="47"/>
      <c r="D309" s="49"/>
      <c r="G309" s="51"/>
      <c r="H309" s="52"/>
      <c r="I309" s="53"/>
    </row>
    <row r="310" spans="1:9" s="48" customFormat="1">
      <c r="A310" s="47"/>
      <c r="D310" s="49"/>
      <c r="G310" s="51"/>
      <c r="H310" s="52"/>
      <c r="I310" s="53"/>
    </row>
    <row r="311" spans="1:9" s="48" customFormat="1">
      <c r="A311" s="47"/>
      <c r="D311" s="49"/>
      <c r="G311" s="51"/>
      <c r="H311" s="52"/>
      <c r="I311" s="53"/>
    </row>
    <row r="312" spans="1:9" s="48" customFormat="1">
      <c r="A312" s="47"/>
      <c r="D312" s="49"/>
      <c r="G312" s="51"/>
      <c r="H312" s="52"/>
      <c r="I312" s="53"/>
    </row>
    <row r="313" spans="1:9" s="48" customFormat="1">
      <c r="A313" s="47"/>
      <c r="D313" s="49"/>
      <c r="G313" s="51"/>
      <c r="H313" s="52"/>
      <c r="I313" s="53"/>
    </row>
    <row r="314" spans="1:9" s="48" customFormat="1">
      <c r="A314" s="47"/>
      <c r="D314" s="49"/>
      <c r="G314" s="51"/>
      <c r="H314" s="52"/>
      <c r="I314" s="53"/>
    </row>
    <row r="315" spans="1:9" s="48" customFormat="1">
      <c r="A315" s="47"/>
      <c r="D315" s="49"/>
      <c r="G315" s="51"/>
      <c r="H315" s="52"/>
      <c r="I315" s="53"/>
    </row>
    <row r="316" spans="1:9" s="48" customFormat="1">
      <c r="A316" s="47"/>
      <c r="D316" s="49"/>
      <c r="G316" s="51"/>
      <c r="H316" s="52"/>
      <c r="I316" s="53"/>
    </row>
    <row r="317" spans="1:9" s="48" customFormat="1">
      <c r="A317" s="47"/>
      <c r="D317" s="49"/>
      <c r="G317" s="51"/>
      <c r="H317" s="52"/>
      <c r="I317" s="53"/>
    </row>
    <row r="318" spans="1:9" s="48" customFormat="1">
      <c r="A318" s="47"/>
      <c r="D318" s="49"/>
      <c r="G318" s="51"/>
      <c r="H318" s="52"/>
      <c r="I318" s="53"/>
    </row>
    <row r="319" spans="1:9" s="48" customFormat="1">
      <c r="A319" s="47"/>
      <c r="D319" s="49"/>
      <c r="G319" s="51"/>
      <c r="H319" s="52"/>
      <c r="I319" s="53"/>
    </row>
    <row r="320" spans="1:9" s="48" customFormat="1">
      <c r="A320" s="47"/>
      <c r="D320" s="49"/>
      <c r="G320" s="51"/>
      <c r="H320" s="52"/>
      <c r="I320" s="53"/>
    </row>
    <row r="321" spans="1:9" s="48" customFormat="1">
      <c r="A321" s="47"/>
      <c r="D321" s="49"/>
      <c r="G321" s="51"/>
      <c r="H321" s="52"/>
      <c r="I321" s="53"/>
    </row>
    <row r="322" spans="1:9" s="48" customFormat="1">
      <c r="A322" s="47"/>
      <c r="D322" s="49"/>
      <c r="G322" s="51"/>
      <c r="H322" s="52"/>
      <c r="I322" s="53"/>
    </row>
    <row r="323" spans="1:9" s="48" customFormat="1">
      <c r="A323" s="47"/>
      <c r="D323" s="49"/>
      <c r="G323" s="51"/>
      <c r="H323" s="52"/>
      <c r="I323" s="53"/>
    </row>
    <row r="324" spans="1:9" s="48" customFormat="1">
      <c r="A324" s="47"/>
      <c r="D324" s="49"/>
      <c r="G324" s="51"/>
      <c r="H324" s="52"/>
      <c r="I324" s="53"/>
    </row>
    <row r="325" spans="1:9" s="48" customFormat="1">
      <c r="A325" s="47"/>
      <c r="D325" s="49"/>
      <c r="G325" s="51"/>
      <c r="H325" s="52"/>
      <c r="I325" s="53"/>
    </row>
    <row r="326" spans="1:9" s="48" customFormat="1">
      <c r="A326" s="47"/>
      <c r="D326" s="49"/>
      <c r="G326" s="51"/>
      <c r="H326" s="52"/>
      <c r="I326" s="53"/>
    </row>
    <row r="327" spans="1:9" s="48" customFormat="1">
      <c r="A327" s="47"/>
      <c r="D327" s="49"/>
      <c r="G327" s="51"/>
      <c r="H327" s="52"/>
      <c r="I327" s="53"/>
    </row>
    <row r="328" spans="1:9" s="48" customFormat="1">
      <c r="A328" s="47"/>
      <c r="D328" s="49"/>
      <c r="G328" s="51"/>
      <c r="H328" s="52"/>
      <c r="I328" s="53"/>
    </row>
    <row r="329" spans="1:9" s="48" customFormat="1">
      <c r="A329" s="47"/>
      <c r="D329" s="49"/>
      <c r="G329" s="51"/>
      <c r="H329" s="52"/>
      <c r="I329" s="53"/>
    </row>
    <row r="330" spans="1:9" s="48" customFormat="1">
      <c r="A330" s="47"/>
      <c r="D330" s="49"/>
      <c r="G330" s="51"/>
      <c r="H330" s="52"/>
      <c r="I330" s="53"/>
    </row>
    <row r="331" spans="1:9" s="48" customFormat="1">
      <c r="A331" s="47"/>
      <c r="D331" s="49"/>
      <c r="G331" s="51"/>
      <c r="H331" s="52"/>
      <c r="I331" s="53"/>
    </row>
    <row r="332" spans="1:9" s="48" customFormat="1">
      <c r="A332" s="47"/>
      <c r="D332" s="49"/>
      <c r="G332" s="51"/>
      <c r="H332" s="52"/>
      <c r="I332" s="53"/>
    </row>
    <row r="333" spans="1:9" s="48" customFormat="1">
      <c r="A333" s="47"/>
      <c r="D333" s="49"/>
      <c r="G333" s="51"/>
      <c r="H333" s="52"/>
      <c r="I333" s="53"/>
    </row>
    <row r="334" spans="1:9" s="48" customFormat="1">
      <c r="A334" s="47"/>
      <c r="D334" s="49"/>
      <c r="G334" s="51"/>
      <c r="H334" s="52"/>
      <c r="I334" s="53"/>
    </row>
    <row r="335" spans="1:9" s="48" customFormat="1">
      <c r="A335" s="47"/>
      <c r="D335" s="49"/>
      <c r="G335" s="51"/>
      <c r="H335" s="52"/>
      <c r="I335" s="53"/>
    </row>
    <row r="336" spans="1:9" s="48" customFormat="1">
      <c r="A336" s="47"/>
      <c r="D336" s="49"/>
      <c r="G336" s="51"/>
      <c r="H336" s="52"/>
      <c r="I336" s="53"/>
    </row>
    <row r="337" spans="1:9" s="48" customFormat="1">
      <c r="A337" s="47"/>
      <c r="D337" s="49"/>
      <c r="G337" s="51"/>
      <c r="H337" s="52"/>
      <c r="I337" s="53"/>
    </row>
    <row r="338" spans="1:9" s="48" customFormat="1">
      <c r="A338" s="47"/>
      <c r="D338" s="49"/>
      <c r="G338" s="51"/>
      <c r="H338" s="52"/>
      <c r="I338" s="53"/>
    </row>
    <row r="339" spans="1:9" s="48" customFormat="1">
      <c r="A339" s="47"/>
      <c r="D339" s="49"/>
      <c r="G339" s="51"/>
      <c r="H339" s="52"/>
      <c r="I339" s="53"/>
    </row>
    <row r="340" spans="1:9" s="48" customFormat="1">
      <c r="A340" s="47"/>
      <c r="D340" s="49"/>
      <c r="G340" s="51"/>
      <c r="H340" s="52"/>
      <c r="I340" s="53"/>
    </row>
    <row r="341" spans="1:9" s="48" customFormat="1">
      <c r="A341" s="47"/>
      <c r="D341" s="49"/>
      <c r="G341" s="51"/>
      <c r="H341" s="52"/>
      <c r="I341" s="53"/>
    </row>
    <row r="342" spans="1:9" s="48" customFormat="1">
      <c r="A342" s="47"/>
      <c r="D342" s="49"/>
      <c r="G342" s="51"/>
      <c r="H342" s="52"/>
      <c r="I342" s="53"/>
    </row>
    <row r="343" spans="1:9" s="48" customFormat="1">
      <c r="A343" s="47"/>
      <c r="D343" s="49"/>
      <c r="G343" s="51"/>
      <c r="H343" s="52"/>
      <c r="I343" s="53"/>
    </row>
    <row r="344" spans="1:9" s="48" customFormat="1">
      <c r="A344" s="47"/>
      <c r="D344" s="49"/>
      <c r="G344" s="51"/>
      <c r="H344" s="52"/>
      <c r="I344" s="53"/>
    </row>
    <row r="345" spans="1:9" s="48" customFormat="1">
      <c r="A345" s="47"/>
      <c r="D345" s="49"/>
      <c r="G345" s="51"/>
      <c r="H345" s="52"/>
      <c r="I345" s="53"/>
    </row>
    <row r="346" spans="1:9" s="48" customFormat="1">
      <c r="A346" s="47"/>
      <c r="D346" s="49"/>
      <c r="G346" s="51"/>
      <c r="H346" s="52"/>
      <c r="I346" s="53"/>
    </row>
    <row r="347" spans="1:9" s="48" customFormat="1">
      <c r="A347" s="47"/>
      <c r="D347" s="49"/>
      <c r="G347" s="51"/>
      <c r="H347" s="52"/>
      <c r="I347" s="53"/>
    </row>
    <row r="348" spans="1:9" s="48" customFormat="1">
      <c r="A348" s="47"/>
      <c r="D348" s="49"/>
      <c r="G348" s="51"/>
      <c r="H348" s="52"/>
      <c r="I348" s="53"/>
    </row>
    <row r="349" spans="1:9" s="48" customFormat="1">
      <c r="A349" s="47"/>
      <c r="D349" s="49"/>
      <c r="G349" s="51"/>
      <c r="H349" s="52"/>
      <c r="I349" s="53"/>
    </row>
    <row r="350" spans="1:9" s="48" customFormat="1">
      <c r="A350" s="47"/>
      <c r="D350" s="49"/>
      <c r="G350" s="51"/>
      <c r="H350" s="52"/>
      <c r="I350" s="53"/>
    </row>
    <row r="351" spans="1:9" s="48" customFormat="1">
      <c r="A351" s="47"/>
      <c r="D351" s="49"/>
      <c r="G351" s="51"/>
      <c r="H351" s="52"/>
      <c r="I351" s="53"/>
    </row>
    <row r="352" spans="1:9" s="48" customFormat="1">
      <c r="A352" s="47"/>
      <c r="D352" s="49"/>
      <c r="G352" s="51"/>
      <c r="H352" s="52"/>
      <c r="I352" s="53"/>
    </row>
    <row r="353" spans="1:9" s="48" customFormat="1">
      <c r="A353" s="47"/>
      <c r="D353" s="49"/>
      <c r="G353" s="51"/>
      <c r="H353" s="52"/>
      <c r="I353" s="53"/>
    </row>
    <row r="354" spans="1:9" s="48" customFormat="1">
      <c r="A354" s="47"/>
      <c r="D354" s="49"/>
      <c r="G354" s="51"/>
      <c r="H354" s="52"/>
      <c r="I354" s="53"/>
    </row>
    <row r="355" spans="1:9" s="48" customFormat="1">
      <c r="A355" s="47"/>
      <c r="D355" s="49"/>
      <c r="G355" s="51"/>
      <c r="H355" s="52"/>
      <c r="I355" s="53"/>
    </row>
    <row r="356" spans="1:9" s="48" customFormat="1">
      <c r="A356" s="47"/>
      <c r="D356" s="49"/>
      <c r="G356" s="51"/>
      <c r="H356" s="52"/>
      <c r="I356" s="53"/>
    </row>
    <row r="357" spans="1:9" s="48" customFormat="1">
      <c r="A357" s="47"/>
      <c r="D357" s="49"/>
      <c r="G357" s="51"/>
      <c r="H357" s="52"/>
      <c r="I357" s="53"/>
    </row>
    <row r="358" spans="1:9" s="48" customFormat="1">
      <c r="A358" s="47"/>
      <c r="D358" s="49"/>
      <c r="G358" s="51"/>
      <c r="H358" s="52"/>
      <c r="I358" s="53"/>
    </row>
    <row r="359" spans="1:9" s="48" customFormat="1">
      <c r="A359" s="47"/>
      <c r="D359" s="49"/>
      <c r="G359" s="51"/>
      <c r="H359" s="52"/>
      <c r="I359" s="53"/>
    </row>
    <row r="360" spans="1:9" s="48" customFormat="1">
      <c r="A360" s="47"/>
      <c r="D360" s="49"/>
      <c r="G360" s="51"/>
      <c r="H360" s="52"/>
      <c r="I360" s="53"/>
    </row>
    <row r="361" spans="1:9" s="48" customFormat="1">
      <c r="A361" s="47"/>
      <c r="D361" s="49"/>
      <c r="G361" s="51"/>
      <c r="H361" s="52"/>
      <c r="I361" s="53"/>
    </row>
    <row r="362" spans="1:9" s="48" customFormat="1">
      <c r="A362" s="47"/>
      <c r="D362" s="49"/>
      <c r="G362" s="51"/>
      <c r="H362" s="52"/>
      <c r="I362" s="53"/>
    </row>
    <row r="363" spans="1:9" s="48" customFormat="1">
      <c r="A363" s="47"/>
      <c r="D363" s="49"/>
      <c r="G363" s="51"/>
      <c r="H363" s="52"/>
      <c r="I363" s="53"/>
    </row>
    <row r="364" spans="1:9" s="48" customFormat="1">
      <c r="A364" s="47"/>
      <c r="D364" s="49"/>
      <c r="G364" s="51"/>
      <c r="H364" s="52"/>
      <c r="I364" s="53"/>
    </row>
    <row r="365" spans="1:9" s="48" customFormat="1">
      <c r="A365" s="47"/>
      <c r="D365" s="49"/>
      <c r="G365" s="51"/>
      <c r="H365" s="52"/>
      <c r="I365" s="53"/>
    </row>
    <row r="366" spans="1:9" s="48" customFormat="1">
      <c r="A366" s="47"/>
      <c r="D366" s="49"/>
      <c r="G366" s="51"/>
      <c r="H366" s="52"/>
      <c r="I366" s="53"/>
    </row>
    <row r="367" spans="1:9" s="48" customFormat="1">
      <c r="A367" s="47"/>
      <c r="D367" s="49"/>
      <c r="G367" s="51"/>
      <c r="H367" s="52"/>
      <c r="I367" s="53"/>
    </row>
    <row r="368" spans="1:9" s="48" customFormat="1">
      <c r="A368" s="47"/>
      <c r="D368" s="49"/>
      <c r="G368" s="51"/>
      <c r="H368" s="52"/>
      <c r="I368" s="53"/>
    </row>
    <row r="369" spans="1:9" s="48" customFormat="1">
      <c r="A369" s="47"/>
      <c r="D369" s="49"/>
      <c r="G369" s="51"/>
      <c r="H369" s="52"/>
      <c r="I369" s="53"/>
    </row>
    <row r="370" spans="1:9" s="48" customFormat="1">
      <c r="A370" s="47"/>
      <c r="D370" s="49"/>
      <c r="G370" s="51"/>
      <c r="H370" s="52"/>
      <c r="I370" s="53"/>
    </row>
    <row r="371" spans="1:9" s="48" customFormat="1">
      <c r="A371" s="47"/>
      <c r="D371" s="49"/>
      <c r="G371" s="51"/>
      <c r="H371" s="52"/>
      <c r="I371" s="53"/>
    </row>
    <row r="372" spans="1:9" s="48" customFormat="1">
      <c r="A372" s="47"/>
      <c r="D372" s="49"/>
      <c r="G372" s="51"/>
      <c r="H372" s="52"/>
      <c r="I372" s="53"/>
    </row>
    <row r="373" spans="1:9" s="48" customFormat="1">
      <c r="A373" s="47"/>
      <c r="D373" s="49"/>
      <c r="G373" s="51"/>
      <c r="H373" s="52"/>
      <c r="I373" s="53"/>
    </row>
    <row r="374" spans="1:9" s="48" customFormat="1">
      <c r="A374" s="47"/>
      <c r="D374" s="49"/>
      <c r="G374" s="51"/>
      <c r="H374" s="52"/>
      <c r="I374" s="53"/>
    </row>
    <row r="375" spans="1:9" s="48" customFormat="1">
      <c r="A375" s="47"/>
      <c r="D375" s="49"/>
      <c r="G375" s="51"/>
      <c r="H375" s="52"/>
      <c r="I375" s="53"/>
    </row>
    <row r="376" spans="1:9" s="48" customFormat="1">
      <c r="A376" s="47"/>
      <c r="D376" s="49"/>
      <c r="G376" s="51"/>
      <c r="H376" s="52"/>
      <c r="I376" s="53"/>
    </row>
    <row r="377" spans="1:9" s="48" customFormat="1">
      <c r="A377" s="47"/>
      <c r="D377" s="49"/>
      <c r="G377" s="51"/>
      <c r="H377" s="52"/>
      <c r="I377" s="53"/>
    </row>
    <row r="378" spans="1:9" s="48" customFormat="1">
      <c r="A378" s="47"/>
      <c r="D378" s="49"/>
      <c r="G378" s="51"/>
      <c r="H378" s="52"/>
      <c r="I378" s="53"/>
    </row>
    <row r="379" spans="1:9" s="48" customFormat="1">
      <c r="A379" s="47"/>
      <c r="D379" s="49"/>
      <c r="G379" s="51"/>
      <c r="H379" s="52"/>
      <c r="I379" s="53"/>
    </row>
    <row r="380" spans="1:9" s="48" customFormat="1">
      <c r="A380" s="47"/>
      <c r="D380" s="49"/>
      <c r="G380" s="51"/>
      <c r="H380" s="52"/>
      <c r="I380" s="53"/>
    </row>
    <row r="381" spans="1:9" s="48" customFormat="1">
      <c r="A381" s="47"/>
      <c r="D381" s="49"/>
      <c r="G381" s="51"/>
      <c r="H381" s="52"/>
      <c r="I381" s="53"/>
    </row>
    <row r="382" spans="1:9" s="48" customFormat="1">
      <c r="A382" s="47"/>
      <c r="D382" s="49"/>
      <c r="G382" s="51"/>
      <c r="H382" s="52"/>
      <c r="I382" s="53"/>
    </row>
    <row r="383" spans="1:9" s="48" customFormat="1">
      <c r="A383" s="47"/>
      <c r="D383" s="49"/>
      <c r="G383" s="51"/>
      <c r="H383" s="52"/>
      <c r="I383" s="53"/>
    </row>
    <row r="384" spans="1:9" s="48" customFormat="1">
      <c r="A384" s="47"/>
      <c r="D384" s="49"/>
      <c r="G384" s="51"/>
      <c r="H384" s="52"/>
      <c r="I384" s="53"/>
    </row>
    <row r="385" spans="1:9" s="48" customFormat="1">
      <c r="A385" s="47"/>
      <c r="D385" s="49"/>
      <c r="G385" s="51"/>
      <c r="H385" s="52"/>
      <c r="I385" s="53"/>
    </row>
    <row r="386" spans="1:9" s="48" customFormat="1">
      <c r="A386" s="47"/>
      <c r="D386" s="49"/>
      <c r="G386" s="51"/>
      <c r="H386" s="52"/>
      <c r="I386" s="53"/>
    </row>
    <row r="387" spans="1:9" s="48" customFormat="1">
      <c r="A387" s="47"/>
      <c r="D387" s="49"/>
      <c r="G387" s="51"/>
      <c r="H387" s="52"/>
      <c r="I387" s="53"/>
    </row>
    <row r="388" spans="1:9" s="48" customFormat="1">
      <c r="A388" s="47"/>
      <c r="D388" s="49"/>
      <c r="G388" s="51"/>
      <c r="H388" s="52"/>
      <c r="I388" s="53"/>
    </row>
    <row r="389" spans="1:9" s="48" customFormat="1">
      <c r="A389" s="47"/>
      <c r="D389" s="49"/>
      <c r="G389" s="51"/>
      <c r="H389" s="52"/>
      <c r="I389" s="53"/>
    </row>
    <row r="390" spans="1:9" s="48" customFormat="1">
      <c r="A390" s="47"/>
      <c r="D390" s="49"/>
      <c r="G390" s="51"/>
      <c r="H390" s="52"/>
      <c r="I390" s="53"/>
    </row>
    <row r="391" spans="1:9" s="48" customFormat="1">
      <c r="A391" s="47"/>
      <c r="D391" s="49"/>
      <c r="G391" s="51"/>
      <c r="H391" s="52"/>
      <c r="I391" s="53"/>
    </row>
    <row r="392" spans="1:9" s="48" customFormat="1">
      <c r="A392" s="47"/>
      <c r="D392" s="49"/>
      <c r="G392" s="51"/>
      <c r="H392" s="52"/>
      <c r="I392" s="53"/>
    </row>
    <row r="393" spans="1:9" s="48" customFormat="1">
      <c r="A393" s="47"/>
      <c r="D393" s="49"/>
      <c r="G393" s="51"/>
      <c r="H393" s="52"/>
      <c r="I393" s="53"/>
    </row>
    <row r="394" spans="1:9" s="48" customFormat="1">
      <c r="A394" s="47"/>
      <c r="D394" s="49"/>
      <c r="G394" s="51"/>
      <c r="H394" s="52"/>
      <c r="I394" s="53"/>
    </row>
    <row r="395" spans="1:9" s="48" customFormat="1">
      <c r="A395" s="47"/>
      <c r="D395" s="49"/>
      <c r="G395" s="51"/>
      <c r="H395" s="52"/>
      <c r="I395" s="53"/>
    </row>
    <row r="396" spans="1:9" s="48" customFormat="1">
      <c r="A396" s="47"/>
      <c r="D396" s="49"/>
      <c r="G396" s="51"/>
      <c r="H396" s="52"/>
      <c r="I396" s="53"/>
    </row>
    <row r="397" spans="1:9" s="48" customFormat="1">
      <c r="A397" s="47"/>
      <c r="D397" s="49"/>
      <c r="G397" s="51"/>
      <c r="H397" s="52"/>
      <c r="I397" s="53"/>
    </row>
    <row r="398" spans="1:9" s="48" customFormat="1">
      <c r="A398" s="47"/>
      <c r="D398" s="49"/>
      <c r="G398" s="51"/>
      <c r="H398" s="52"/>
      <c r="I398" s="53"/>
    </row>
    <row r="399" spans="1:9" s="48" customFormat="1">
      <c r="A399" s="47"/>
      <c r="D399" s="49"/>
      <c r="G399" s="51"/>
      <c r="H399" s="52"/>
      <c r="I399" s="53"/>
    </row>
    <row r="400" spans="1:9" s="48" customFormat="1">
      <c r="A400" s="47"/>
      <c r="D400" s="49"/>
      <c r="G400" s="51"/>
      <c r="H400" s="52"/>
      <c r="I400" s="53"/>
    </row>
    <row r="401" spans="1:9" s="48" customFormat="1">
      <c r="A401" s="47"/>
      <c r="D401" s="49"/>
      <c r="G401" s="51"/>
      <c r="H401" s="52"/>
      <c r="I401" s="53"/>
    </row>
    <row r="402" spans="1:9" s="48" customFormat="1">
      <c r="A402" s="47"/>
      <c r="D402" s="49"/>
      <c r="G402" s="51"/>
      <c r="H402" s="52"/>
      <c r="I402" s="53"/>
    </row>
    <row r="403" spans="1:9" s="48" customFormat="1">
      <c r="A403" s="47"/>
      <c r="D403" s="49"/>
      <c r="G403" s="51"/>
      <c r="H403" s="52"/>
      <c r="I403" s="53"/>
    </row>
    <row r="404" spans="1:9" s="48" customFormat="1">
      <c r="A404" s="47"/>
      <c r="D404" s="49"/>
      <c r="G404" s="51"/>
      <c r="H404" s="52"/>
      <c r="I404" s="53"/>
    </row>
    <row r="405" spans="1:9" s="48" customFormat="1">
      <c r="A405" s="47"/>
      <c r="D405" s="49"/>
      <c r="G405" s="51"/>
      <c r="H405" s="52"/>
      <c r="I405" s="53"/>
    </row>
    <row r="406" spans="1:9" s="48" customFormat="1">
      <c r="A406" s="47"/>
      <c r="D406" s="49"/>
      <c r="G406" s="51"/>
      <c r="H406" s="52"/>
      <c r="I406" s="53"/>
    </row>
    <row r="407" spans="1:9" s="48" customFormat="1">
      <c r="A407" s="47"/>
      <c r="D407" s="49"/>
      <c r="G407" s="51"/>
      <c r="H407" s="52"/>
      <c r="I407" s="53"/>
    </row>
    <row r="408" spans="1:9" s="48" customFormat="1">
      <c r="A408" s="47"/>
      <c r="D408" s="49"/>
      <c r="G408" s="51"/>
      <c r="H408" s="52"/>
      <c r="I408" s="53"/>
    </row>
    <row r="409" spans="1:9" s="48" customFormat="1">
      <c r="A409" s="47"/>
      <c r="D409" s="49"/>
      <c r="G409" s="51"/>
      <c r="H409" s="52"/>
      <c r="I409" s="53"/>
    </row>
    <row r="410" spans="1:9" s="48" customFormat="1">
      <c r="A410" s="47"/>
      <c r="D410" s="49"/>
      <c r="G410" s="51"/>
      <c r="H410" s="52"/>
      <c r="I410" s="53"/>
    </row>
    <row r="411" spans="1:9" s="48" customFormat="1">
      <c r="A411" s="47"/>
      <c r="D411" s="49"/>
      <c r="G411" s="51"/>
      <c r="H411" s="52"/>
      <c r="I411" s="53"/>
    </row>
    <row r="412" spans="1:9" s="48" customFormat="1">
      <c r="A412" s="47"/>
      <c r="D412" s="49"/>
      <c r="G412" s="51"/>
      <c r="H412" s="52"/>
      <c r="I412" s="53"/>
    </row>
    <row r="413" spans="1:9" s="48" customFormat="1">
      <c r="A413" s="47"/>
      <c r="D413" s="49"/>
      <c r="G413" s="51"/>
      <c r="H413" s="52"/>
      <c r="I413" s="53"/>
    </row>
    <row r="414" spans="1:9" s="48" customFormat="1">
      <c r="A414" s="47"/>
      <c r="D414" s="49"/>
      <c r="G414" s="51"/>
      <c r="H414" s="52"/>
      <c r="I414" s="53"/>
    </row>
    <row r="415" spans="1:9" s="48" customFormat="1">
      <c r="A415" s="47"/>
      <c r="D415" s="49"/>
      <c r="G415" s="51"/>
      <c r="H415" s="52"/>
      <c r="I415" s="53"/>
    </row>
    <row r="416" spans="1:9" s="48" customFormat="1">
      <c r="A416" s="47"/>
      <c r="D416" s="49"/>
      <c r="G416" s="51"/>
      <c r="H416" s="52"/>
      <c r="I416" s="53"/>
    </row>
    <row r="417" spans="1:9" s="48" customFormat="1">
      <c r="A417" s="47"/>
      <c r="D417" s="49"/>
      <c r="G417" s="51"/>
      <c r="H417" s="52"/>
      <c r="I417" s="53"/>
    </row>
    <row r="418" spans="1:9" s="48" customFormat="1">
      <c r="A418" s="47"/>
      <c r="D418" s="49"/>
      <c r="G418" s="51"/>
      <c r="H418" s="52"/>
      <c r="I418" s="53"/>
    </row>
    <row r="419" spans="1:9" s="48" customFormat="1">
      <c r="A419" s="47"/>
      <c r="D419" s="49"/>
      <c r="G419" s="51"/>
      <c r="H419" s="52"/>
      <c r="I419" s="53"/>
    </row>
    <row r="420" spans="1:9" s="48" customFormat="1">
      <c r="A420" s="47"/>
      <c r="D420" s="49"/>
      <c r="G420" s="51"/>
      <c r="H420" s="52"/>
      <c r="I420" s="53"/>
    </row>
    <row r="421" spans="1:9" s="48" customFormat="1">
      <c r="A421" s="47"/>
      <c r="D421" s="49"/>
      <c r="G421" s="51"/>
      <c r="H421" s="52"/>
      <c r="I421" s="53"/>
    </row>
    <row r="422" spans="1:9" s="48" customFormat="1">
      <c r="A422" s="47"/>
      <c r="D422" s="49"/>
      <c r="G422" s="51"/>
      <c r="H422" s="52"/>
      <c r="I422" s="53"/>
    </row>
    <row r="423" spans="1:9" s="48" customFormat="1">
      <c r="A423" s="47"/>
      <c r="D423" s="49"/>
      <c r="G423" s="51"/>
      <c r="H423" s="52"/>
      <c r="I423" s="53"/>
    </row>
    <row r="424" spans="1:9" s="48" customFormat="1">
      <c r="A424" s="47"/>
      <c r="D424" s="49"/>
      <c r="G424" s="51"/>
      <c r="H424" s="52"/>
      <c r="I424" s="53"/>
    </row>
    <row r="425" spans="1:9" s="48" customFormat="1">
      <c r="A425" s="47"/>
      <c r="D425" s="49"/>
      <c r="G425" s="51"/>
      <c r="H425" s="52"/>
      <c r="I425" s="53"/>
    </row>
    <row r="426" spans="1:9" s="48" customFormat="1">
      <c r="A426" s="47"/>
      <c r="D426" s="49"/>
      <c r="G426" s="51"/>
      <c r="H426" s="52"/>
      <c r="I426" s="53"/>
    </row>
    <row r="427" spans="1:9" s="48" customFormat="1">
      <c r="A427" s="47"/>
      <c r="D427" s="49"/>
      <c r="G427" s="51"/>
      <c r="H427" s="52"/>
      <c r="I427" s="53"/>
    </row>
    <row r="428" spans="1:9" s="48" customFormat="1">
      <c r="A428" s="47"/>
      <c r="D428" s="49"/>
      <c r="G428" s="51"/>
      <c r="H428" s="52"/>
      <c r="I428" s="53"/>
    </row>
    <row r="429" spans="1:9" s="48" customFormat="1">
      <c r="A429" s="47"/>
      <c r="D429" s="49"/>
      <c r="G429" s="51"/>
      <c r="H429" s="52"/>
      <c r="I429" s="53"/>
    </row>
    <row r="430" spans="1:9" s="48" customFormat="1">
      <c r="A430" s="47"/>
      <c r="D430" s="49"/>
      <c r="G430" s="51"/>
      <c r="H430" s="52"/>
      <c r="I430" s="53"/>
    </row>
    <row r="431" spans="1:9" s="48" customFormat="1">
      <c r="A431" s="47"/>
      <c r="D431" s="49"/>
      <c r="G431" s="51"/>
      <c r="H431" s="52"/>
      <c r="I431" s="53"/>
    </row>
    <row r="432" spans="1:9" s="48" customFormat="1">
      <c r="A432" s="47"/>
      <c r="D432" s="49"/>
      <c r="G432" s="51"/>
      <c r="H432" s="52"/>
      <c r="I432" s="53"/>
    </row>
    <row r="433" spans="1:9" s="48" customFormat="1">
      <c r="A433" s="47"/>
      <c r="D433" s="49"/>
      <c r="G433" s="51"/>
      <c r="H433" s="52"/>
      <c r="I433" s="53"/>
    </row>
    <row r="434" spans="1:9" s="48" customFormat="1">
      <c r="A434" s="47"/>
      <c r="D434" s="49"/>
      <c r="G434" s="51"/>
      <c r="H434" s="52"/>
      <c r="I434" s="53"/>
    </row>
    <row r="435" spans="1:9" s="48" customFormat="1">
      <c r="A435" s="47"/>
      <c r="D435" s="49"/>
      <c r="G435" s="51"/>
      <c r="H435" s="52"/>
      <c r="I435" s="53"/>
    </row>
    <row r="436" spans="1:9" s="48" customFormat="1">
      <c r="A436" s="47"/>
      <c r="D436" s="49"/>
      <c r="G436" s="51"/>
      <c r="H436" s="52"/>
      <c r="I436" s="53"/>
    </row>
    <row r="437" spans="1:9" s="48" customFormat="1">
      <c r="A437" s="47"/>
      <c r="D437" s="49"/>
      <c r="G437" s="51"/>
      <c r="H437" s="52"/>
      <c r="I437" s="53"/>
    </row>
    <row r="438" spans="1:9" s="48" customFormat="1">
      <c r="A438" s="47"/>
      <c r="D438" s="49"/>
      <c r="G438" s="51"/>
      <c r="H438" s="52"/>
      <c r="I438" s="53"/>
    </row>
    <row r="439" spans="1:9" s="48" customFormat="1">
      <c r="A439" s="47"/>
      <c r="D439" s="49"/>
      <c r="G439" s="51"/>
      <c r="H439" s="52"/>
      <c r="I439" s="53"/>
    </row>
    <row r="440" spans="1:9" s="48" customFormat="1">
      <c r="A440" s="47"/>
      <c r="D440" s="49"/>
      <c r="G440" s="51"/>
      <c r="H440" s="52"/>
      <c r="I440" s="53"/>
    </row>
    <row r="441" spans="1:9" s="48" customFormat="1">
      <c r="A441" s="47"/>
      <c r="D441" s="49"/>
      <c r="G441" s="51"/>
      <c r="H441" s="52"/>
      <c r="I441" s="53"/>
    </row>
    <row r="442" spans="1:9" s="48" customFormat="1">
      <c r="A442" s="47"/>
      <c r="D442" s="49"/>
      <c r="G442" s="51"/>
      <c r="H442" s="52"/>
      <c r="I442" s="53"/>
    </row>
    <row r="443" spans="1:9" s="48" customFormat="1">
      <c r="A443" s="47"/>
      <c r="D443" s="49"/>
      <c r="G443" s="51"/>
      <c r="H443" s="52"/>
      <c r="I443" s="53"/>
    </row>
    <row r="444" spans="1:9" s="48" customFormat="1">
      <c r="A444" s="47"/>
      <c r="D444" s="49"/>
      <c r="G444" s="51"/>
      <c r="H444" s="52"/>
      <c r="I444" s="53"/>
    </row>
    <row r="445" spans="1:9" s="48" customFormat="1">
      <c r="A445" s="47"/>
      <c r="D445" s="49"/>
      <c r="G445" s="51"/>
      <c r="H445" s="52"/>
      <c r="I445" s="53"/>
    </row>
    <row r="446" spans="1:9" s="48" customFormat="1">
      <c r="A446" s="47"/>
      <c r="D446" s="49"/>
      <c r="G446" s="51"/>
      <c r="H446" s="52"/>
      <c r="I446" s="53"/>
    </row>
    <row r="447" spans="1:9" s="48" customFormat="1">
      <c r="A447" s="47"/>
      <c r="D447" s="49"/>
      <c r="G447" s="51"/>
      <c r="H447" s="52"/>
      <c r="I447" s="53"/>
    </row>
    <row r="448" spans="1:9" s="48" customFormat="1">
      <c r="A448" s="47"/>
      <c r="D448" s="49"/>
      <c r="G448" s="51"/>
      <c r="H448" s="52"/>
      <c r="I448" s="53"/>
    </row>
    <row r="449" spans="1:9" s="48" customFormat="1">
      <c r="A449" s="47"/>
      <c r="D449" s="49"/>
      <c r="G449" s="51"/>
      <c r="H449" s="52"/>
      <c r="I449" s="53"/>
    </row>
    <row r="450" spans="1:9" s="48" customFormat="1">
      <c r="A450" s="47"/>
      <c r="D450" s="49"/>
      <c r="G450" s="51"/>
      <c r="H450" s="52"/>
      <c r="I450" s="53"/>
    </row>
    <row r="451" spans="1:9" s="48" customFormat="1">
      <c r="A451" s="47"/>
      <c r="D451" s="49"/>
      <c r="G451" s="51"/>
      <c r="H451" s="52"/>
      <c r="I451" s="53"/>
    </row>
    <row r="452" spans="1:9" s="48" customFormat="1">
      <c r="A452" s="47"/>
      <c r="D452" s="49"/>
      <c r="G452" s="51"/>
      <c r="H452" s="52"/>
      <c r="I452" s="53"/>
    </row>
    <row r="453" spans="1:9" s="48" customFormat="1">
      <c r="A453" s="47"/>
      <c r="D453" s="49"/>
      <c r="G453" s="51"/>
      <c r="H453" s="52"/>
      <c r="I453" s="53"/>
    </row>
    <row r="454" spans="1:9" s="48" customFormat="1">
      <c r="A454" s="47"/>
      <c r="D454" s="49"/>
      <c r="G454" s="51"/>
      <c r="H454" s="52"/>
      <c r="I454" s="53"/>
    </row>
    <row r="455" spans="1:9" s="48" customFormat="1">
      <c r="A455" s="47"/>
      <c r="D455" s="49"/>
      <c r="G455" s="51"/>
      <c r="H455" s="52"/>
      <c r="I455" s="53"/>
    </row>
    <row r="456" spans="1:9" s="48" customFormat="1">
      <c r="A456" s="47"/>
      <c r="D456" s="49"/>
      <c r="G456" s="51"/>
      <c r="H456" s="52"/>
      <c r="I456" s="53"/>
    </row>
    <row r="457" spans="1:9" s="48" customFormat="1">
      <c r="A457" s="47"/>
      <c r="D457" s="49"/>
      <c r="G457" s="51"/>
      <c r="H457" s="52"/>
      <c r="I457" s="53"/>
    </row>
    <row r="458" spans="1:9" s="48" customFormat="1">
      <c r="A458" s="47"/>
      <c r="D458" s="49"/>
      <c r="G458" s="51"/>
      <c r="H458" s="52"/>
      <c r="I458" s="53"/>
    </row>
    <row r="459" spans="1:9" s="48" customFormat="1">
      <c r="A459" s="47"/>
      <c r="D459" s="49"/>
      <c r="G459" s="51"/>
      <c r="H459" s="52"/>
      <c r="I459" s="53"/>
    </row>
    <row r="460" spans="1:9" s="48" customFormat="1">
      <c r="A460" s="47"/>
      <c r="D460" s="49"/>
      <c r="G460" s="51"/>
      <c r="H460" s="52"/>
      <c r="I460" s="53"/>
    </row>
    <row r="461" spans="1:9" s="48" customFormat="1">
      <c r="A461" s="47"/>
      <c r="D461" s="49"/>
      <c r="G461" s="51"/>
      <c r="H461" s="52"/>
      <c r="I461" s="53"/>
    </row>
    <row r="462" spans="1:9" s="48" customFormat="1">
      <c r="A462" s="47"/>
      <c r="D462" s="49"/>
      <c r="G462" s="51"/>
      <c r="H462" s="52"/>
      <c r="I462" s="53"/>
    </row>
    <row r="463" spans="1:9" s="48" customFormat="1">
      <c r="A463" s="47"/>
      <c r="D463" s="49"/>
      <c r="G463" s="51"/>
      <c r="H463" s="52"/>
      <c r="I463" s="53"/>
    </row>
    <row r="464" spans="1:9" s="48" customFormat="1">
      <c r="A464" s="47"/>
      <c r="D464" s="49"/>
      <c r="G464" s="51"/>
      <c r="H464" s="52"/>
      <c r="I464" s="53"/>
    </row>
    <row r="465" spans="1:9" s="48" customFormat="1">
      <c r="A465" s="47"/>
      <c r="D465" s="49"/>
      <c r="G465" s="51"/>
      <c r="H465" s="52"/>
      <c r="I465" s="53"/>
    </row>
    <row r="466" spans="1:9" s="48" customFormat="1">
      <c r="A466" s="47"/>
      <c r="D466" s="49"/>
      <c r="G466" s="51"/>
      <c r="H466" s="52"/>
      <c r="I466" s="53"/>
    </row>
    <row r="467" spans="1:9" s="48" customFormat="1">
      <c r="A467" s="47"/>
      <c r="D467" s="49"/>
      <c r="G467" s="51"/>
      <c r="H467" s="52"/>
      <c r="I467" s="53"/>
    </row>
    <row r="468" spans="1:9" s="48" customFormat="1">
      <c r="A468" s="47"/>
      <c r="D468" s="49"/>
      <c r="G468" s="51"/>
      <c r="H468" s="52"/>
      <c r="I468" s="53"/>
    </row>
    <row r="469" spans="1:9" s="48" customFormat="1">
      <c r="A469" s="47"/>
      <c r="D469" s="49"/>
      <c r="G469" s="51"/>
      <c r="H469" s="52"/>
      <c r="I469" s="53"/>
    </row>
    <row r="470" spans="1:9" s="48" customFormat="1">
      <c r="A470" s="47"/>
      <c r="D470" s="49"/>
      <c r="G470" s="51"/>
      <c r="H470" s="52"/>
      <c r="I470" s="53"/>
    </row>
    <row r="471" spans="1:9" s="48" customFormat="1">
      <c r="A471" s="47"/>
      <c r="D471" s="49"/>
      <c r="G471" s="51"/>
      <c r="H471" s="52"/>
      <c r="I471" s="53"/>
    </row>
    <row r="472" spans="1:9" s="48" customFormat="1">
      <c r="A472" s="47"/>
      <c r="D472" s="49"/>
      <c r="G472" s="51"/>
      <c r="H472" s="52"/>
      <c r="I472" s="53"/>
    </row>
    <row r="473" spans="1:9" s="48" customFormat="1">
      <c r="A473" s="47"/>
      <c r="D473" s="49"/>
      <c r="G473" s="51"/>
      <c r="H473" s="52"/>
      <c r="I473" s="53"/>
    </row>
    <row r="474" spans="1:9" s="48" customFormat="1">
      <c r="A474" s="47"/>
      <c r="D474" s="49"/>
      <c r="G474" s="51"/>
      <c r="H474" s="52"/>
      <c r="I474" s="53"/>
    </row>
    <row r="475" spans="1:9" s="48" customFormat="1">
      <c r="A475" s="47"/>
      <c r="D475" s="49"/>
      <c r="G475" s="51"/>
      <c r="H475" s="52"/>
      <c r="I475" s="53"/>
    </row>
    <row r="476" spans="1:9" s="48" customFormat="1">
      <c r="A476" s="47"/>
      <c r="D476" s="49"/>
      <c r="G476" s="51"/>
      <c r="H476" s="52"/>
      <c r="I476" s="53"/>
    </row>
    <row r="477" spans="1:9" s="48" customFormat="1">
      <c r="A477" s="47"/>
      <c r="D477" s="49"/>
      <c r="G477" s="51"/>
      <c r="H477" s="52"/>
      <c r="I477" s="53"/>
    </row>
    <row r="478" spans="1:9" s="48" customFormat="1">
      <c r="A478" s="47"/>
      <c r="D478" s="49"/>
      <c r="G478" s="51"/>
      <c r="H478" s="52"/>
      <c r="I478" s="53"/>
    </row>
    <row r="479" spans="1:9" s="48" customFormat="1">
      <c r="A479" s="47"/>
      <c r="D479" s="49"/>
      <c r="G479" s="51"/>
      <c r="H479" s="52"/>
      <c r="I479" s="53"/>
    </row>
    <row r="480" spans="1:9" s="48" customFormat="1">
      <c r="A480" s="47"/>
      <c r="D480" s="49"/>
      <c r="G480" s="51"/>
      <c r="H480" s="52"/>
      <c r="I480" s="53"/>
    </row>
    <row r="481" spans="1:9" s="48" customFormat="1">
      <c r="A481" s="47"/>
      <c r="D481" s="49"/>
      <c r="G481" s="51"/>
      <c r="H481" s="52"/>
      <c r="I481" s="53"/>
    </row>
    <row r="482" spans="1:9" s="48" customFormat="1">
      <c r="A482" s="47"/>
      <c r="D482" s="49"/>
      <c r="G482" s="51"/>
      <c r="H482" s="52"/>
      <c r="I482" s="53"/>
    </row>
    <row r="483" spans="1:9" s="48" customFormat="1">
      <c r="A483" s="47"/>
      <c r="D483" s="49"/>
      <c r="G483" s="51"/>
      <c r="H483" s="52"/>
      <c r="I483" s="53"/>
    </row>
    <row r="484" spans="1:9" s="48" customFormat="1">
      <c r="A484" s="47"/>
      <c r="D484" s="49"/>
      <c r="G484" s="51"/>
      <c r="H484" s="52"/>
      <c r="I484" s="53"/>
    </row>
    <row r="485" spans="1:9" s="48" customFormat="1">
      <c r="A485" s="47"/>
      <c r="D485" s="49"/>
      <c r="G485" s="51"/>
      <c r="H485" s="52"/>
      <c r="I485" s="53"/>
    </row>
    <row r="486" spans="1:9" s="48" customFormat="1">
      <c r="A486" s="47"/>
      <c r="D486" s="49"/>
      <c r="G486" s="51"/>
      <c r="H486" s="52"/>
      <c r="I486" s="53"/>
    </row>
    <row r="487" spans="1:9" s="48" customFormat="1">
      <c r="A487" s="47"/>
      <c r="D487" s="49"/>
      <c r="G487" s="51"/>
      <c r="H487" s="52"/>
      <c r="I487" s="53"/>
    </row>
    <row r="488" spans="1:9" s="48" customFormat="1">
      <c r="A488" s="47"/>
      <c r="D488" s="49"/>
      <c r="G488" s="51"/>
      <c r="H488" s="52"/>
      <c r="I488" s="53"/>
    </row>
    <row r="489" spans="1:9" s="48" customFormat="1">
      <c r="A489" s="47"/>
      <c r="D489" s="49"/>
      <c r="G489" s="51"/>
      <c r="H489" s="52"/>
      <c r="I489" s="53"/>
    </row>
    <row r="490" spans="1:9" s="48" customFormat="1">
      <c r="A490" s="47"/>
      <c r="D490" s="49"/>
      <c r="G490" s="51"/>
      <c r="H490" s="52"/>
      <c r="I490" s="53"/>
    </row>
    <row r="491" spans="1:9" s="48" customFormat="1">
      <c r="A491" s="47"/>
      <c r="D491" s="49"/>
      <c r="G491" s="51"/>
      <c r="H491" s="52"/>
      <c r="I491" s="53"/>
    </row>
    <row r="492" spans="1:9" s="48" customFormat="1">
      <c r="A492" s="47"/>
      <c r="D492" s="49"/>
      <c r="G492" s="51"/>
      <c r="H492" s="52"/>
      <c r="I492" s="53"/>
    </row>
    <row r="493" spans="1:9" s="48" customFormat="1">
      <c r="A493" s="47"/>
      <c r="D493" s="49"/>
      <c r="G493" s="51"/>
      <c r="H493" s="52"/>
      <c r="I493" s="53"/>
    </row>
    <row r="494" spans="1:9" s="48" customFormat="1">
      <c r="A494" s="47"/>
      <c r="D494" s="49"/>
      <c r="G494" s="51"/>
      <c r="H494" s="52"/>
      <c r="I494" s="53"/>
    </row>
    <row r="495" spans="1:9" s="48" customFormat="1">
      <c r="A495" s="47"/>
      <c r="D495" s="49"/>
      <c r="G495" s="51"/>
      <c r="H495" s="52"/>
      <c r="I495" s="53"/>
    </row>
    <row r="496" spans="1:9" s="48" customFormat="1">
      <c r="A496" s="47"/>
      <c r="D496" s="49"/>
      <c r="G496" s="51"/>
      <c r="H496" s="52"/>
      <c r="I496" s="53"/>
    </row>
    <row r="497" spans="1:9" s="48" customFormat="1">
      <c r="A497" s="47"/>
      <c r="D497" s="49"/>
      <c r="G497" s="51"/>
      <c r="H497" s="52"/>
      <c r="I497" s="53"/>
    </row>
    <row r="498" spans="1:9" s="48" customFormat="1">
      <c r="A498" s="47"/>
      <c r="D498" s="49"/>
      <c r="G498" s="51"/>
      <c r="H498" s="52"/>
      <c r="I498" s="53"/>
    </row>
    <row r="499" spans="1:9" s="48" customFormat="1">
      <c r="A499" s="47"/>
      <c r="D499" s="49"/>
      <c r="G499" s="51"/>
      <c r="H499" s="52"/>
      <c r="I499" s="53"/>
    </row>
    <row r="500" spans="1:9" s="48" customFormat="1">
      <c r="A500" s="47"/>
      <c r="D500" s="49"/>
      <c r="G500" s="51"/>
      <c r="H500" s="52"/>
      <c r="I500" s="53"/>
    </row>
    <row r="501" spans="1:9" s="48" customFormat="1">
      <c r="A501" s="47"/>
      <c r="D501" s="49"/>
      <c r="G501" s="51"/>
      <c r="H501" s="52"/>
      <c r="I501" s="53"/>
    </row>
    <row r="502" spans="1:9" s="48" customFormat="1">
      <c r="A502" s="47"/>
      <c r="D502" s="49"/>
      <c r="G502" s="51"/>
      <c r="H502" s="52"/>
      <c r="I502" s="53"/>
    </row>
    <row r="503" spans="1:9" s="48" customFormat="1">
      <c r="A503" s="47"/>
      <c r="D503" s="49"/>
      <c r="G503" s="51"/>
      <c r="H503" s="52"/>
      <c r="I503" s="53"/>
    </row>
    <row r="504" spans="1:9" s="48" customFormat="1">
      <c r="A504" s="47"/>
      <c r="D504" s="49"/>
      <c r="G504" s="51"/>
      <c r="H504" s="52"/>
      <c r="I504" s="53"/>
    </row>
    <row r="505" spans="1:9" s="48" customFormat="1">
      <c r="A505" s="47"/>
      <c r="D505" s="49"/>
      <c r="G505" s="51"/>
      <c r="H505" s="52"/>
      <c r="I505" s="53"/>
    </row>
    <row r="506" spans="1:9" s="48" customFormat="1">
      <c r="A506" s="47"/>
      <c r="D506" s="49"/>
      <c r="G506" s="51"/>
      <c r="H506" s="52"/>
      <c r="I506" s="53"/>
    </row>
    <row r="507" spans="1:9" s="48" customFormat="1">
      <c r="A507" s="47"/>
      <c r="D507" s="49"/>
      <c r="G507" s="51"/>
      <c r="H507" s="52"/>
      <c r="I507" s="53"/>
    </row>
    <row r="508" spans="1:9" s="48" customFormat="1">
      <c r="A508" s="47"/>
      <c r="D508" s="49"/>
      <c r="G508" s="51"/>
      <c r="H508" s="52"/>
      <c r="I508" s="53"/>
    </row>
    <row r="509" spans="1:9" s="48" customFormat="1">
      <c r="A509" s="47"/>
      <c r="D509" s="49"/>
      <c r="G509" s="51"/>
      <c r="H509" s="52"/>
      <c r="I509" s="53"/>
    </row>
    <row r="510" spans="1:9" s="48" customFormat="1">
      <c r="A510" s="47"/>
      <c r="D510" s="49"/>
      <c r="G510" s="51"/>
      <c r="H510" s="52"/>
      <c r="I510" s="53"/>
    </row>
    <row r="511" spans="1:9" s="48" customFormat="1">
      <c r="A511" s="47"/>
      <c r="D511" s="49"/>
      <c r="G511" s="51"/>
      <c r="H511" s="52"/>
      <c r="I511" s="53"/>
    </row>
    <row r="512" spans="1:9" s="48" customFormat="1">
      <c r="A512" s="47"/>
      <c r="D512" s="49"/>
      <c r="G512" s="51"/>
      <c r="H512" s="52"/>
      <c r="I512" s="53"/>
    </row>
    <row r="513" spans="1:9" s="48" customFormat="1">
      <c r="A513" s="47"/>
      <c r="D513" s="49"/>
      <c r="G513" s="51"/>
      <c r="H513" s="52"/>
      <c r="I513" s="53"/>
    </row>
    <row r="514" spans="1:9" s="48" customFormat="1">
      <c r="A514" s="47"/>
      <c r="D514" s="49"/>
      <c r="G514" s="51"/>
      <c r="H514" s="52"/>
      <c r="I514" s="53"/>
    </row>
    <row r="515" spans="1:9" s="48" customFormat="1">
      <c r="A515" s="47"/>
      <c r="D515" s="49"/>
      <c r="G515" s="51"/>
      <c r="H515" s="52"/>
      <c r="I515" s="53"/>
    </row>
    <row r="516" spans="1:9" s="48" customFormat="1">
      <c r="A516" s="47"/>
      <c r="D516" s="49"/>
      <c r="G516" s="51"/>
      <c r="H516" s="52"/>
      <c r="I516" s="53"/>
    </row>
    <row r="517" spans="1:9" s="48" customFormat="1">
      <c r="A517" s="47"/>
      <c r="D517" s="49"/>
      <c r="G517" s="51"/>
      <c r="H517" s="52"/>
      <c r="I517" s="53"/>
    </row>
    <row r="518" spans="1:9" s="48" customFormat="1">
      <c r="A518" s="47"/>
      <c r="D518" s="49"/>
      <c r="G518" s="51"/>
      <c r="H518" s="52"/>
      <c r="I518" s="53"/>
    </row>
    <row r="519" spans="1:9" s="48" customFormat="1">
      <c r="A519" s="47"/>
      <c r="D519" s="49"/>
      <c r="G519" s="51"/>
      <c r="H519" s="52"/>
      <c r="I519" s="53"/>
    </row>
    <row r="520" spans="1:9" s="48" customFormat="1">
      <c r="A520" s="47"/>
      <c r="D520" s="49"/>
      <c r="G520" s="51"/>
      <c r="H520" s="52"/>
      <c r="I520" s="53"/>
    </row>
    <row r="521" spans="1:9" s="48" customFormat="1">
      <c r="A521" s="47"/>
      <c r="D521" s="49"/>
      <c r="G521" s="51"/>
      <c r="H521" s="52"/>
      <c r="I521" s="53"/>
    </row>
    <row r="522" spans="1:9" s="48" customFormat="1">
      <c r="A522" s="47"/>
      <c r="D522" s="49"/>
      <c r="G522" s="51"/>
      <c r="H522" s="52"/>
      <c r="I522" s="53"/>
    </row>
    <row r="523" spans="1:9" s="48" customFormat="1">
      <c r="A523" s="47"/>
      <c r="D523" s="49"/>
      <c r="G523" s="51"/>
      <c r="H523" s="52"/>
      <c r="I523" s="53"/>
    </row>
    <row r="524" spans="1:9" s="48" customFormat="1">
      <c r="A524" s="47"/>
      <c r="D524" s="49"/>
      <c r="G524" s="51"/>
      <c r="H524" s="52"/>
      <c r="I524" s="53"/>
    </row>
    <row r="525" spans="1:9" s="48" customFormat="1">
      <c r="A525" s="47"/>
      <c r="D525" s="49"/>
      <c r="G525" s="51"/>
      <c r="H525" s="52"/>
      <c r="I525" s="53"/>
    </row>
    <row r="526" spans="1:9" s="48" customFormat="1">
      <c r="A526" s="47"/>
      <c r="D526" s="49"/>
      <c r="G526" s="51"/>
      <c r="H526" s="52"/>
      <c r="I526" s="53"/>
    </row>
    <row r="527" spans="1:9" s="48" customFormat="1">
      <c r="A527" s="47"/>
      <c r="D527" s="49"/>
      <c r="G527" s="51"/>
      <c r="H527" s="52"/>
      <c r="I527" s="53"/>
    </row>
    <row r="528" spans="1:9" s="48" customFormat="1">
      <c r="A528" s="47"/>
      <c r="D528" s="49"/>
      <c r="G528" s="51"/>
      <c r="H528" s="52"/>
      <c r="I528" s="53"/>
    </row>
    <row r="529" spans="1:9" s="48" customFormat="1">
      <c r="A529" s="47"/>
      <c r="D529" s="49"/>
      <c r="G529" s="51"/>
      <c r="H529" s="52"/>
      <c r="I529" s="53"/>
    </row>
    <row r="530" spans="1:9" s="48" customFormat="1">
      <c r="A530" s="47"/>
      <c r="D530" s="49"/>
      <c r="G530" s="51"/>
      <c r="H530" s="52"/>
      <c r="I530" s="53"/>
    </row>
    <row r="531" spans="1:9" s="48" customFormat="1">
      <c r="A531" s="47"/>
      <c r="D531" s="49"/>
      <c r="G531" s="51"/>
      <c r="H531" s="52"/>
      <c r="I531" s="53"/>
    </row>
    <row r="532" spans="1:9" s="48" customFormat="1">
      <c r="A532" s="47"/>
      <c r="D532" s="49"/>
      <c r="G532" s="51"/>
      <c r="H532" s="52"/>
      <c r="I532" s="53"/>
    </row>
    <row r="533" spans="1:9" s="48" customFormat="1">
      <c r="A533" s="47"/>
      <c r="D533" s="49"/>
      <c r="G533" s="51"/>
      <c r="H533" s="52"/>
      <c r="I533" s="53"/>
    </row>
    <row r="534" spans="1:9" s="48" customFormat="1">
      <c r="A534" s="47"/>
      <c r="D534" s="49"/>
      <c r="G534" s="51"/>
      <c r="H534" s="52"/>
      <c r="I534" s="53"/>
    </row>
    <row r="535" spans="1:9" s="48" customFormat="1">
      <c r="A535" s="47"/>
      <c r="D535" s="49"/>
      <c r="G535" s="51"/>
      <c r="H535" s="52"/>
      <c r="I535" s="53"/>
    </row>
    <row r="536" spans="1:9" s="48" customFormat="1">
      <c r="A536" s="47"/>
      <c r="D536" s="49"/>
      <c r="G536" s="51"/>
      <c r="H536" s="52"/>
      <c r="I536" s="53"/>
    </row>
    <row r="537" spans="1:9" s="48" customFormat="1">
      <c r="A537" s="47"/>
      <c r="D537" s="49"/>
      <c r="G537" s="51"/>
      <c r="H537" s="52"/>
      <c r="I537" s="53"/>
    </row>
    <row r="538" spans="1:9" s="48" customFormat="1">
      <c r="A538" s="47"/>
      <c r="D538" s="49"/>
      <c r="G538" s="51"/>
      <c r="H538" s="52"/>
      <c r="I538" s="53"/>
    </row>
    <row r="539" spans="1:9" s="48" customFormat="1">
      <c r="A539" s="47"/>
      <c r="D539" s="49"/>
      <c r="G539" s="51"/>
      <c r="H539" s="52"/>
      <c r="I539" s="53"/>
    </row>
    <row r="540" spans="1:9" s="48" customFormat="1">
      <c r="A540" s="47"/>
      <c r="D540" s="49"/>
      <c r="G540" s="51"/>
      <c r="H540" s="52"/>
      <c r="I540" s="53"/>
    </row>
    <row r="541" spans="1:9" s="48" customFormat="1">
      <c r="A541" s="47"/>
      <c r="D541" s="49"/>
      <c r="G541" s="51"/>
      <c r="H541" s="52"/>
      <c r="I541" s="53"/>
    </row>
    <row r="542" spans="1:9" s="48" customFormat="1">
      <c r="A542" s="47"/>
      <c r="D542" s="49"/>
      <c r="G542" s="51"/>
      <c r="H542" s="52"/>
      <c r="I542" s="53"/>
    </row>
    <row r="543" spans="1:9" s="48" customFormat="1">
      <c r="A543" s="47"/>
      <c r="D543" s="49"/>
      <c r="G543" s="51"/>
      <c r="H543" s="52"/>
      <c r="I543" s="53"/>
    </row>
    <row r="544" spans="1:9" s="48" customFormat="1">
      <c r="A544" s="47"/>
      <c r="D544" s="49"/>
      <c r="G544" s="51"/>
      <c r="H544" s="52"/>
      <c r="I544" s="53"/>
    </row>
    <row r="545" spans="1:9" s="48" customFormat="1">
      <c r="A545" s="47"/>
      <c r="D545" s="49"/>
      <c r="G545" s="51"/>
      <c r="H545" s="52"/>
      <c r="I545" s="53"/>
    </row>
    <row r="546" spans="1:9" s="48" customFormat="1">
      <c r="A546" s="47"/>
      <c r="D546" s="49"/>
      <c r="G546" s="51"/>
      <c r="H546" s="52"/>
      <c r="I546" s="53"/>
    </row>
    <row r="547" spans="1:9" s="48" customFormat="1">
      <c r="A547" s="47"/>
      <c r="D547" s="49"/>
      <c r="G547" s="51"/>
      <c r="H547" s="52"/>
      <c r="I547" s="53"/>
    </row>
    <row r="548" spans="1:9" s="48" customFormat="1">
      <c r="A548" s="47"/>
      <c r="D548" s="49"/>
      <c r="G548" s="51"/>
      <c r="H548" s="52"/>
      <c r="I548" s="53"/>
    </row>
    <row r="549" spans="1:9" s="48" customFormat="1">
      <c r="A549" s="47"/>
      <c r="D549" s="49"/>
      <c r="G549" s="51"/>
      <c r="H549" s="52"/>
      <c r="I549" s="53"/>
    </row>
    <row r="550" spans="1:9" s="48" customFormat="1">
      <c r="A550" s="47"/>
      <c r="D550" s="49"/>
      <c r="G550" s="51"/>
      <c r="H550" s="52"/>
      <c r="I550" s="53"/>
    </row>
    <row r="551" spans="1:9" s="48" customFormat="1">
      <c r="A551" s="47"/>
      <c r="D551" s="49"/>
      <c r="G551" s="51"/>
      <c r="H551" s="52"/>
      <c r="I551" s="53"/>
    </row>
    <row r="552" spans="1:9" s="48" customFormat="1">
      <c r="A552" s="47"/>
      <c r="D552" s="49"/>
      <c r="G552" s="51"/>
      <c r="H552" s="52"/>
      <c r="I552" s="53"/>
    </row>
    <row r="553" spans="1:9" s="48" customFormat="1">
      <c r="A553" s="47"/>
      <c r="D553" s="49"/>
      <c r="G553" s="51"/>
      <c r="H553" s="52"/>
      <c r="I553" s="53"/>
    </row>
    <row r="554" spans="1:9" s="48" customFormat="1">
      <c r="A554" s="47"/>
      <c r="D554" s="49"/>
      <c r="G554" s="51"/>
      <c r="H554" s="52"/>
      <c r="I554" s="53"/>
    </row>
    <row r="555" spans="1:9" s="48" customFormat="1">
      <c r="A555" s="47"/>
      <c r="D555" s="49"/>
      <c r="G555" s="51"/>
      <c r="H555" s="52"/>
      <c r="I555" s="53"/>
    </row>
    <row r="556" spans="1:9" s="48" customFormat="1">
      <c r="A556" s="47"/>
      <c r="D556" s="49"/>
      <c r="G556" s="51"/>
      <c r="H556" s="52"/>
      <c r="I556" s="53"/>
    </row>
    <row r="557" spans="1:9" s="48" customFormat="1">
      <c r="A557" s="47"/>
      <c r="D557" s="49"/>
      <c r="G557" s="51"/>
      <c r="H557" s="52"/>
      <c r="I557" s="53"/>
    </row>
    <row r="558" spans="1:9" s="48" customFormat="1">
      <c r="A558" s="47"/>
      <c r="D558" s="49"/>
      <c r="G558" s="51"/>
      <c r="H558" s="52"/>
      <c r="I558" s="53"/>
    </row>
    <row r="559" spans="1:9" s="48" customFormat="1">
      <c r="A559" s="47"/>
      <c r="D559" s="49"/>
      <c r="G559" s="51"/>
      <c r="H559" s="52"/>
      <c r="I559" s="53"/>
    </row>
    <row r="560" spans="1:9" s="48" customFormat="1">
      <c r="A560" s="47"/>
      <c r="D560" s="49"/>
      <c r="G560" s="51"/>
      <c r="H560" s="52"/>
      <c r="I560" s="53"/>
    </row>
    <row r="561" spans="1:9" s="48" customFormat="1">
      <c r="A561" s="47"/>
      <c r="D561" s="49"/>
      <c r="G561" s="51"/>
      <c r="H561" s="52"/>
      <c r="I561" s="53"/>
    </row>
    <row r="562" spans="1:9" s="48" customFormat="1">
      <c r="A562" s="47"/>
      <c r="D562" s="49"/>
      <c r="G562" s="51"/>
      <c r="H562" s="52"/>
      <c r="I562" s="53"/>
    </row>
    <row r="563" spans="1:9" s="48" customFormat="1">
      <c r="A563" s="47"/>
      <c r="D563" s="49"/>
      <c r="G563" s="51"/>
      <c r="H563" s="52"/>
      <c r="I563" s="53"/>
    </row>
    <row r="564" spans="1:9" s="48" customFormat="1">
      <c r="A564" s="47"/>
      <c r="D564" s="49"/>
      <c r="G564" s="51"/>
      <c r="H564" s="52"/>
      <c r="I564" s="53"/>
    </row>
    <row r="565" spans="1:9" s="48" customFormat="1">
      <c r="A565" s="47"/>
      <c r="D565" s="49"/>
      <c r="G565" s="51"/>
      <c r="H565" s="52"/>
      <c r="I565" s="53"/>
    </row>
    <row r="566" spans="1:9" s="48" customFormat="1">
      <c r="A566" s="47"/>
      <c r="D566" s="49"/>
      <c r="G566" s="51"/>
      <c r="H566" s="52"/>
      <c r="I566" s="53"/>
    </row>
    <row r="567" spans="1:9" s="48" customFormat="1">
      <c r="A567" s="47"/>
      <c r="D567" s="49"/>
      <c r="G567" s="51"/>
      <c r="H567" s="52"/>
      <c r="I567" s="53"/>
    </row>
    <row r="568" spans="1:9" s="48" customFormat="1">
      <c r="A568" s="47"/>
      <c r="D568" s="49"/>
      <c r="G568" s="51"/>
      <c r="H568" s="52"/>
      <c r="I568" s="53"/>
    </row>
    <row r="569" spans="1:9" s="48" customFormat="1">
      <c r="A569" s="47"/>
      <c r="D569" s="49"/>
      <c r="G569" s="51"/>
      <c r="H569" s="52"/>
      <c r="I569" s="53"/>
    </row>
    <row r="570" spans="1:9" s="48" customFormat="1">
      <c r="A570" s="47"/>
      <c r="D570" s="49"/>
      <c r="G570" s="51"/>
      <c r="H570" s="52"/>
      <c r="I570" s="53"/>
    </row>
    <row r="571" spans="1:9" s="48" customFormat="1">
      <c r="A571" s="47"/>
      <c r="D571" s="49"/>
      <c r="G571" s="51"/>
      <c r="H571" s="52"/>
      <c r="I571" s="53"/>
    </row>
    <row r="572" spans="1:9" s="48" customFormat="1">
      <c r="A572" s="47"/>
      <c r="D572" s="49"/>
      <c r="G572" s="51"/>
      <c r="H572" s="52"/>
      <c r="I572" s="53"/>
    </row>
    <row r="573" spans="1:9" s="48" customFormat="1">
      <c r="A573" s="47"/>
      <c r="D573" s="49"/>
      <c r="G573" s="51"/>
      <c r="H573" s="52"/>
      <c r="I573" s="53"/>
    </row>
    <row r="574" spans="1:9" s="48" customFormat="1">
      <c r="A574" s="47"/>
      <c r="D574" s="49"/>
      <c r="G574" s="51"/>
      <c r="H574" s="52"/>
      <c r="I574" s="53"/>
    </row>
    <row r="575" spans="1:9" s="48" customFormat="1">
      <c r="A575" s="47"/>
      <c r="D575" s="49"/>
      <c r="G575" s="51"/>
      <c r="H575" s="52"/>
      <c r="I575" s="53"/>
    </row>
    <row r="576" spans="1:9" s="48" customFormat="1">
      <c r="A576" s="47"/>
      <c r="D576" s="49"/>
      <c r="G576" s="51"/>
      <c r="H576" s="52"/>
      <c r="I576" s="53"/>
    </row>
    <row r="577" spans="1:9" s="48" customFormat="1">
      <c r="A577" s="47"/>
      <c r="D577" s="49"/>
      <c r="G577" s="51"/>
      <c r="H577" s="52"/>
      <c r="I577" s="53"/>
    </row>
    <row r="578" spans="1:9" s="48" customFormat="1">
      <c r="A578" s="47"/>
      <c r="D578" s="49"/>
      <c r="G578" s="51"/>
      <c r="H578" s="52"/>
      <c r="I578" s="53"/>
    </row>
    <row r="579" spans="1:9" s="48" customFormat="1">
      <c r="A579" s="47"/>
      <c r="D579" s="49"/>
      <c r="G579" s="51"/>
      <c r="H579" s="52"/>
      <c r="I579" s="53"/>
    </row>
    <row r="580" spans="1:9" s="48" customFormat="1">
      <c r="A580" s="47"/>
      <c r="D580" s="49"/>
      <c r="G580" s="51"/>
      <c r="H580" s="52"/>
      <c r="I580" s="53"/>
    </row>
    <row r="581" spans="1:9" s="48" customFormat="1">
      <c r="A581" s="47"/>
      <c r="D581" s="49"/>
      <c r="G581" s="51"/>
      <c r="H581" s="52"/>
      <c r="I581" s="53"/>
    </row>
    <row r="582" spans="1:9" s="48" customFormat="1">
      <c r="A582" s="47"/>
      <c r="D582" s="49"/>
      <c r="G582" s="51"/>
      <c r="H582" s="52"/>
      <c r="I582" s="53"/>
    </row>
    <row r="583" spans="1:9" s="48" customFormat="1">
      <c r="A583" s="47"/>
      <c r="D583" s="49"/>
      <c r="G583" s="51"/>
      <c r="H583" s="52"/>
      <c r="I583" s="53"/>
    </row>
    <row r="584" spans="1:9" s="48" customFormat="1">
      <c r="A584" s="47"/>
      <c r="D584" s="49"/>
      <c r="G584" s="51"/>
      <c r="H584" s="52"/>
      <c r="I584" s="53"/>
    </row>
    <row r="585" spans="1:9" s="48" customFormat="1">
      <c r="A585" s="47"/>
      <c r="D585" s="49"/>
      <c r="G585" s="51"/>
      <c r="H585" s="52"/>
      <c r="I585" s="53"/>
    </row>
    <row r="586" spans="1:9" s="48" customFormat="1">
      <c r="A586" s="47"/>
      <c r="D586" s="49"/>
      <c r="G586" s="51"/>
      <c r="H586" s="52"/>
      <c r="I586" s="53"/>
    </row>
    <row r="587" spans="1:9" s="48" customFormat="1">
      <c r="A587" s="47"/>
      <c r="D587" s="49"/>
      <c r="G587" s="51"/>
      <c r="H587" s="52"/>
      <c r="I587" s="53"/>
    </row>
    <row r="588" spans="1:9" s="48" customFormat="1">
      <c r="A588" s="47"/>
      <c r="D588" s="49"/>
      <c r="G588" s="51"/>
      <c r="H588" s="52"/>
      <c r="I588" s="53"/>
    </row>
    <row r="589" spans="1:9" s="48" customFormat="1">
      <c r="A589" s="47"/>
      <c r="D589" s="49"/>
      <c r="G589" s="51"/>
      <c r="H589" s="52"/>
      <c r="I589" s="53"/>
    </row>
    <row r="590" spans="1:9" s="48" customFormat="1">
      <c r="A590" s="47"/>
      <c r="D590" s="49"/>
      <c r="G590" s="51"/>
      <c r="H590" s="52"/>
      <c r="I590" s="53"/>
    </row>
    <row r="591" spans="1:9" s="48" customFormat="1">
      <c r="A591" s="47"/>
      <c r="D591" s="49"/>
      <c r="G591" s="51"/>
      <c r="H591" s="52"/>
      <c r="I591" s="53"/>
    </row>
    <row r="592" spans="1:9" s="48" customFormat="1">
      <c r="A592" s="47"/>
      <c r="D592" s="49"/>
      <c r="G592" s="51"/>
      <c r="H592" s="52"/>
      <c r="I592" s="53"/>
    </row>
    <row r="593" spans="1:9" s="48" customFormat="1">
      <c r="A593" s="47"/>
      <c r="D593" s="49"/>
      <c r="G593" s="51"/>
      <c r="H593" s="52"/>
      <c r="I593" s="53"/>
    </row>
    <row r="594" spans="1:9" s="48" customFormat="1">
      <c r="A594" s="47"/>
      <c r="D594" s="49"/>
      <c r="G594" s="51"/>
      <c r="H594" s="52"/>
      <c r="I594" s="53"/>
    </row>
    <row r="595" spans="1:9" s="48" customFormat="1">
      <c r="A595" s="47"/>
      <c r="D595" s="49"/>
      <c r="G595" s="51"/>
      <c r="H595" s="52"/>
      <c r="I595" s="53"/>
    </row>
    <row r="596" spans="1:9" s="48" customFormat="1">
      <c r="A596" s="47"/>
      <c r="D596" s="49"/>
      <c r="G596" s="51"/>
      <c r="H596" s="52"/>
      <c r="I596" s="53"/>
    </row>
    <row r="597" spans="1:9" s="48" customFormat="1">
      <c r="A597" s="47"/>
      <c r="D597" s="49"/>
      <c r="G597" s="51"/>
      <c r="H597" s="52"/>
      <c r="I597" s="53"/>
    </row>
    <row r="598" spans="1:9" s="48" customFormat="1">
      <c r="A598" s="47"/>
      <c r="D598" s="49"/>
      <c r="G598" s="51"/>
      <c r="H598" s="52"/>
      <c r="I598" s="53"/>
    </row>
    <row r="599" spans="1:9" s="48" customFormat="1">
      <c r="A599" s="47"/>
      <c r="D599" s="49"/>
      <c r="G599" s="51"/>
      <c r="H599" s="52"/>
      <c r="I599" s="53"/>
    </row>
    <row r="600" spans="1:9" s="48" customFormat="1">
      <c r="A600" s="47"/>
      <c r="D600" s="49"/>
      <c r="G600" s="51"/>
      <c r="H600" s="52"/>
      <c r="I600" s="53"/>
    </row>
    <row r="601" spans="1:9" s="48" customFormat="1">
      <c r="A601" s="47"/>
      <c r="D601" s="49"/>
      <c r="G601" s="51"/>
      <c r="H601" s="52"/>
      <c r="I601" s="53"/>
    </row>
    <row r="602" spans="1:9" s="48" customFormat="1">
      <c r="A602" s="47"/>
      <c r="D602" s="49"/>
      <c r="G602" s="51"/>
      <c r="H602" s="52"/>
      <c r="I602" s="53"/>
    </row>
    <row r="603" spans="1:9" s="48" customFormat="1">
      <c r="A603" s="47"/>
      <c r="D603" s="49"/>
      <c r="G603" s="51"/>
      <c r="H603" s="52"/>
      <c r="I603" s="53"/>
    </row>
    <row r="604" spans="1:9" s="48" customFormat="1">
      <c r="A604" s="47"/>
      <c r="D604" s="49"/>
      <c r="G604" s="51"/>
      <c r="H604" s="52"/>
      <c r="I604" s="53"/>
    </row>
    <row r="605" spans="1:9" s="48" customFormat="1">
      <c r="A605" s="47"/>
      <c r="D605" s="49"/>
      <c r="G605" s="51"/>
      <c r="H605" s="52"/>
      <c r="I605" s="53"/>
    </row>
    <row r="606" spans="1:9" s="48" customFormat="1">
      <c r="A606" s="47"/>
      <c r="D606" s="49"/>
      <c r="G606" s="51"/>
      <c r="H606" s="52"/>
      <c r="I606" s="53"/>
    </row>
    <row r="607" spans="1:9" s="48" customFormat="1">
      <c r="A607" s="47"/>
      <c r="D607" s="49"/>
      <c r="G607" s="51"/>
      <c r="H607" s="52"/>
      <c r="I607" s="53"/>
    </row>
    <row r="608" spans="1:9" s="48" customFormat="1">
      <c r="A608" s="47"/>
      <c r="D608" s="49"/>
      <c r="G608" s="51"/>
      <c r="H608" s="52"/>
      <c r="I608" s="53"/>
    </row>
    <row r="609" spans="1:9" s="48" customFormat="1">
      <c r="A609" s="47"/>
      <c r="D609" s="49"/>
      <c r="G609" s="51"/>
      <c r="H609" s="52"/>
      <c r="I609" s="53"/>
    </row>
    <row r="610" spans="1:9" s="48" customFormat="1">
      <c r="A610" s="47"/>
      <c r="D610" s="49"/>
      <c r="G610" s="51"/>
      <c r="H610" s="52"/>
      <c r="I610" s="53"/>
    </row>
    <row r="611" spans="1:9" s="48" customFormat="1">
      <c r="A611" s="47"/>
      <c r="D611" s="49"/>
      <c r="G611" s="51"/>
      <c r="H611" s="52"/>
      <c r="I611" s="53"/>
    </row>
    <row r="612" spans="1:9" s="48" customFormat="1">
      <c r="A612" s="47"/>
      <c r="D612" s="49"/>
      <c r="G612" s="51"/>
      <c r="H612" s="52"/>
      <c r="I612" s="53"/>
    </row>
    <row r="613" spans="1:9" s="48" customFormat="1">
      <c r="A613" s="47"/>
      <c r="D613" s="49"/>
      <c r="G613" s="51"/>
      <c r="H613" s="52"/>
      <c r="I613" s="53"/>
    </row>
    <row r="614" spans="1:9" s="48" customFormat="1">
      <c r="A614" s="47"/>
      <c r="D614" s="49"/>
      <c r="G614" s="51"/>
      <c r="H614" s="52"/>
      <c r="I614" s="53"/>
    </row>
    <row r="615" spans="1:9" s="48" customFormat="1">
      <c r="A615" s="47"/>
      <c r="D615" s="49"/>
      <c r="G615" s="51"/>
      <c r="H615" s="52"/>
      <c r="I615" s="53"/>
    </row>
    <row r="616" spans="1:9" s="48" customFormat="1">
      <c r="A616" s="47"/>
      <c r="D616" s="49"/>
      <c r="G616" s="51"/>
      <c r="H616" s="52"/>
      <c r="I616" s="53"/>
    </row>
    <row r="617" spans="1:9" s="48" customFormat="1">
      <c r="A617" s="47"/>
      <c r="D617" s="49"/>
      <c r="G617" s="51"/>
      <c r="H617" s="52"/>
      <c r="I617" s="53"/>
    </row>
    <row r="618" spans="1:9" s="48" customFormat="1">
      <c r="A618" s="47"/>
      <c r="D618" s="49"/>
      <c r="G618" s="51"/>
      <c r="H618" s="52"/>
      <c r="I618" s="53"/>
    </row>
    <row r="619" spans="1:9" s="48" customFormat="1">
      <c r="A619" s="47"/>
      <c r="D619" s="49"/>
      <c r="G619" s="51"/>
      <c r="H619" s="52"/>
      <c r="I619" s="53"/>
    </row>
    <row r="620" spans="1:9" s="48" customFormat="1">
      <c r="A620" s="47"/>
      <c r="D620" s="49"/>
      <c r="G620" s="51"/>
      <c r="H620" s="52"/>
      <c r="I620" s="53"/>
    </row>
    <row r="621" spans="1:9" s="48" customFormat="1">
      <c r="A621" s="47"/>
      <c r="D621" s="49"/>
      <c r="G621" s="51"/>
      <c r="H621" s="52"/>
      <c r="I621" s="53"/>
    </row>
    <row r="622" spans="1:9" s="48" customFormat="1">
      <c r="A622" s="47"/>
      <c r="D622" s="49"/>
      <c r="G622" s="51"/>
      <c r="H622" s="52"/>
      <c r="I622" s="53"/>
    </row>
    <row r="623" spans="1:9" s="48" customFormat="1">
      <c r="A623" s="47"/>
      <c r="D623" s="49"/>
      <c r="G623" s="51"/>
      <c r="H623" s="52"/>
      <c r="I623" s="53"/>
    </row>
    <row r="624" spans="1:9" s="48" customFormat="1">
      <c r="A624" s="47"/>
      <c r="D624" s="49"/>
      <c r="G624" s="51"/>
      <c r="H624" s="52"/>
      <c r="I624" s="53"/>
    </row>
    <row r="625" spans="1:9" s="48" customFormat="1">
      <c r="A625" s="47"/>
      <c r="D625" s="49"/>
      <c r="G625" s="51"/>
      <c r="H625" s="52"/>
      <c r="I625" s="53"/>
    </row>
    <row r="626" spans="1:9" s="48" customFormat="1">
      <c r="A626" s="47"/>
      <c r="D626" s="49"/>
      <c r="G626" s="51"/>
      <c r="H626" s="52"/>
      <c r="I626" s="53"/>
    </row>
    <row r="627" spans="1:9" s="48" customFormat="1">
      <c r="A627" s="47"/>
      <c r="D627" s="49"/>
      <c r="G627" s="51"/>
      <c r="H627" s="52"/>
      <c r="I627" s="53"/>
    </row>
    <row r="628" spans="1:9" s="48" customFormat="1">
      <c r="A628" s="47"/>
      <c r="D628" s="49"/>
      <c r="G628" s="51"/>
      <c r="H628" s="52"/>
      <c r="I628" s="53"/>
    </row>
    <row r="629" spans="1:9" s="48" customFormat="1">
      <c r="A629" s="47"/>
      <c r="D629" s="49"/>
      <c r="G629" s="51"/>
      <c r="H629" s="52"/>
      <c r="I629" s="53"/>
    </row>
    <row r="630" spans="1:9" s="48" customFormat="1">
      <c r="A630" s="47"/>
      <c r="D630" s="49"/>
      <c r="G630" s="51"/>
      <c r="H630" s="52"/>
      <c r="I630" s="53"/>
    </row>
    <row r="631" spans="1:9" s="48" customFormat="1">
      <c r="A631" s="47"/>
      <c r="D631" s="49"/>
      <c r="G631" s="51"/>
      <c r="H631" s="52"/>
      <c r="I631" s="53"/>
    </row>
    <row r="632" spans="1:9" s="48" customFormat="1">
      <c r="A632" s="47"/>
      <c r="D632" s="49"/>
      <c r="G632" s="51"/>
      <c r="H632" s="52"/>
      <c r="I632" s="53"/>
    </row>
    <row r="633" spans="1:9" s="48" customFormat="1">
      <c r="A633" s="47"/>
      <c r="D633" s="49"/>
      <c r="G633" s="51"/>
      <c r="H633" s="52"/>
      <c r="I633" s="53"/>
    </row>
    <row r="634" spans="1:9" s="48" customFormat="1">
      <c r="A634" s="47"/>
      <c r="D634" s="49"/>
      <c r="G634" s="51"/>
      <c r="H634" s="52"/>
      <c r="I634" s="53"/>
    </row>
    <row r="635" spans="1:9" s="48" customFormat="1">
      <c r="A635" s="47"/>
      <c r="D635" s="49"/>
      <c r="G635" s="51"/>
      <c r="H635" s="52"/>
      <c r="I635" s="53"/>
    </row>
    <row r="636" spans="1:9" s="48" customFormat="1">
      <c r="A636" s="47"/>
      <c r="D636" s="49"/>
      <c r="G636" s="51"/>
      <c r="H636" s="52"/>
      <c r="I636" s="53"/>
    </row>
    <row r="637" spans="1:9" s="48" customFormat="1">
      <c r="A637" s="47"/>
      <c r="D637" s="49"/>
      <c r="G637" s="51"/>
      <c r="H637" s="52"/>
      <c r="I637" s="53"/>
    </row>
    <row r="638" spans="1:9" s="48" customFormat="1">
      <c r="A638" s="47"/>
      <c r="D638" s="49"/>
      <c r="G638" s="51"/>
      <c r="H638" s="52"/>
      <c r="I638" s="53"/>
    </row>
    <row r="639" spans="1:9" s="48" customFormat="1">
      <c r="A639" s="47"/>
      <c r="D639" s="49"/>
      <c r="G639" s="51"/>
      <c r="H639" s="52"/>
      <c r="I639" s="53"/>
    </row>
    <row r="640" spans="1:9" s="48" customFormat="1">
      <c r="A640" s="47"/>
      <c r="D640" s="49"/>
      <c r="G640" s="51"/>
      <c r="H640" s="52"/>
      <c r="I640" s="53"/>
    </row>
    <row r="641" spans="1:9" s="48" customFormat="1">
      <c r="A641" s="47"/>
      <c r="D641" s="49"/>
      <c r="G641" s="51"/>
      <c r="H641" s="52"/>
      <c r="I641" s="53"/>
    </row>
    <row r="642" spans="1:9" s="48" customFormat="1">
      <c r="A642" s="47"/>
      <c r="D642" s="49"/>
      <c r="G642" s="51"/>
      <c r="H642" s="52"/>
      <c r="I642" s="53"/>
    </row>
    <row r="643" spans="1:9" s="48" customFormat="1">
      <c r="A643" s="47"/>
      <c r="D643" s="49"/>
      <c r="G643" s="51"/>
      <c r="H643" s="52"/>
      <c r="I643" s="53"/>
    </row>
    <row r="644" spans="1:9" s="48" customFormat="1">
      <c r="A644" s="47"/>
      <c r="D644" s="49"/>
      <c r="G644" s="51"/>
      <c r="H644" s="52"/>
      <c r="I644" s="53"/>
    </row>
    <row r="645" spans="1:9" s="48" customFormat="1">
      <c r="A645" s="47"/>
      <c r="D645" s="49"/>
      <c r="G645" s="51"/>
      <c r="H645" s="52"/>
      <c r="I645" s="53"/>
    </row>
    <row r="646" spans="1:9" s="48" customFormat="1">
      <c r="A646" s="47"/>
      <c r="D646" s="49"/>
      <c r="G646" s="51"/>
      <c r="H646" s="52"/>
      <c r="I646" s="53"/>
    </row>
    <row r="647" spans="1:9" s="48" customFormat="1">
      <c r="A647" s="47"/>
      <c r="D647" s="49"/>
      <c r="G647" s="51"/>
      <c r="H647" s="52"/>
      <c r="I647" s="53"/>
    </row>
    <row r="648" spans="1:9" s="48" customFormat="1">
      <c r="A648" s="47"/>
      <c r="D648" s="49"/>
      <c r="G648" s="51"/>
      <c r="H648" s="52"/>
      <c r="I648" s="53"/>
    </row>
    <row r="649" spans="1:9" s="48" customFormat="1">
      <c r="A649" s="47"/>
      <c r="D649" s="49"/>
      <c r="G649" s="51"/>
      <c r="H649" s="52"/>
      <c r="I649" s="53"/>
    </row>
    <row r="650" spans="1:9" s="48" customFormat="1">
      <c r="A650" s="47"/>
      <c r="D650" s="49"/>
      <c r="G650" s="51"/>
      <c r="H650" s="52"/>
      <c r="I650" s="53"/>
    </row>
    <row r="651" spans="1:9" s="48" customFormat="1">
      <c r="A651" s="47"/>
      <c r="D651" s="49"/>
      <c r="G651" s="51"/>
      <c r="H651" s="52"/>
      <c r="I651" s="53"/>
    </row>
    <row r="652" spans="1:9" s="48" customFormat="1">
      <c r="A652" s="47"/>
      <c r="D652" s="49"/>
      <c r="G652" s="51"/>
      <c r="H652" s="52"/>
      <c r="I652" s="53"/>
    </row>
    <row r="653" spans="1:9" s="48" customFormat="1">
      <c r="A653" s="47"/>
      <c r="D653" s="49"/>
      <c r="G653" s="51"/>
      <c r="H653" s="52"/>
      <c r="I653" s="53"/>
    </row>
    <row r="654" spans="1:9" s="48" customFormat="1">
      <c r="A654" s="47"/>
      <c r="D654" s="49"/>
      <c r="G654" s="51"/>
      <c r="H654" s="52"/>
      <c r="I654" s="53"/>
    </row>
    <row r="655" spans="1:9" s="48" customFormat="1">
      <c r="A655" s="47"/>
      <c r="D655" s="49"/>
      <c r="G655" s="51"/>
      <c r="H655" s="52"/>
      <c r="I655" s="53"/>
    </row>
    <row r="656" spans="1:9" s="48" customFormat="1">
      <c r="A656" s="47"/>
      <c r="D656" s="49"/>
      <c r="G656" s="51"/>
      <c r="H656" s="52"/>
      <c r="I656" s="53"/>
    </row>
    <row r="657" spans="1:9" s="48" customFormat="1">
      <c r="A657" s="47"/>
      <c r="D657" s="49"/>
      <c r="G657" s="51"/>
      <c r="H657" s="52"/>
      <c r="I657" s="53"/>
    </row>
    <row r="658" spans="1:9" s="48" customFormat="1">
      <c r="A658" s="47"/>
      <c r="D658" s="49"/>
      <c r="G658" s="51"/>
      <c r="H658" s="52"/>
      <c r="I658" s="53"/>
    </row>
    <row r="659" spans="1:9" s="48" customFormat="1">
      <c r="A659" s="47"/>
      <c r="D659" s="49"/>
      <c r="G659" s="51"/>
      <c r="H659" s="52"/>
      <c r="I659" s="53"/>
    </row>
    <row r="660" spans="1:9" s="48" customFormat="1">
      <c r="A660" s="47"/>
      <c r="D660" s="49"/>
      <c r="G660" s="51"/>
      <c r="H660" s="52"/>
      <c r="I660" s="53"/>
    </row>
    <row r="661" spans="1:9" s="48" customFormat="1">
      <c r="A661" s="47"/>
      <c r="D661" s="49"/>
      <c r="G661" s="51"/>
      <c r="H661" s="52"/>
      <c r="I661" s="53"/>
    </row>
    <row r="662" spans="1:9" s="48" customFormat="1">
      <c r="A662" s="47"/>
      <c r="D662" s="49"/>
      <c r="G662" s="51"/>
      <c r="H662" s="52"/>
      <c r="I662" s="53"/>
    </row>
    <row r="663" spans="1:9" s="48" customFormat="1">
      <c r="A663" s="47"/>
      <c r="D663" s="49"/>
      <c r="G663" s="51"/>
      <c r="H663" s="52"/>
      <c r="I663" s="53"/>
    </row>
    <row r="664" spans="1:9" s="48" customFormat="1">
      <c r="A664" s="47"/>
      <c r="D664" s="49"/>
      <c r="G664" s="51"/>
      <c r="H664" s="52"/>
      <c r="I664" s="53"/>
    </row>
    <row r="665" spans="1:9" s="48" customFormat="1">
      <c r="A665" s="47"/>
      <c r="D665" s="49"/>
      <c r="G665" s="51"/>
      <c r="H665" s="52"/>
      <c r="I665" s="53"/>
    </row>
    <row r="666" spans="1:9" s="48" customFormat="1">
      <c r="A666" s="47"/>
      <c r="D666" s="49"/>
      <c r="G666" s="51"/>
      <c r="H666" s="52"/>
      <c r="I666" s="53"/>
    </row>
    <row r="667" spans="1:9" s="48" customFormat="1">
      <c r="A667" s="47"/>
      <c r="D667" s="49"/>
      <c r="G667" s="51"/>
      <c r="H667" s="52"/>
      <c r="I667" s="53"/>
    </row>
    <row r="668" spans="1:9" s="48" customFormat="1">
      <c r="A668" s="47"/>
      <c r="D668" s="49"/>
      <c r="G668" s="51"/>
      <c r="H668" s="52"/>
      <c r="I668" s="53"/>
    </row>
    <row r="669" spans="1:9" s="48" customFormat="1">
      <c r="A669" s="47"/>
      <c r="D669" s="49"/>
      <c r="G669" s="51"/>
      <c r="H669" s="52"/>
      <c r="I669" s="53"/>
    </row>
    <row r="670" spans="1:9" s="48" customFormat="1">
      <c r="A670" s="47"/>
      <c r="D670" s="49"/>
      <c r="G670" s="51"/>
      <c r="H670" s="52"/>
      <c r="I670" s="53"/>
    </row>
    <row r="671" spans="1:9" s="48" customFormat="1">
      <c r="A671" s="47"/>
      <c r="D671" s="49"/>
      <c r="G671" s="51"/>
      <c r="H671" s="52"/>
      <c r="I671" s="53"/>
    </row>
    <row r="672" spans="1:9" s="48" customFormat="1">
      <c r="A672" s="47"/>
      <c r="D672" s="49"/>
      <c r="G672" s="51"/>
      <c r="H672" s="52"/>
      <c r="I672" s="53"/>
    </row>
    <row r="673" spans="1:9" s="48" customFormat="1">
      <c r="A673" s="47"/>
      <c r="D673" s="49"/>
      <c r="G673" s="51"/>
      <c r="H673" s="52"/>
      <c r="I673" s="53"/>
    </row>
    <row r="674" spans="1:9" s="48" customFormat="1">
      <c r="A674" s="47"/>
      <c r="D674" s="49"/>
      <c r="G674" s="51"/>
      <c r="H674" s="52"/>
      <c r="I674" s="53"/>
    </row>
    <row r="675" spans="1:9" s="48" customFormat="1">
      <c r="A675" s="47"/>
      <c r="D675" s="49"/>
      <c r="G675" s="51"/>
      <c r="H675" s="52"/>
      <c r="I675" s="53"/>
    </row>
    <row r="676" spans="1:9" s="48" customFormat="1">
      <c r="A676" s="47"/>
      <c r="D676" s="49"/>
      <c r="G676" s="51"/>
      <c r="H676" s="52"/>
      <c r="I676" s="53"/>
    </row>
    <row r="677" spans="1:9" s="48" customFormat="1">
      <c r="A677" s="47"/>
      <c r="D677" s="49"/>
      <c r="G677" s="51"/>
      <c r="H677" s="52"/>
      <c r="I677" s="53"/>
    </row>
    <row r="678" spans="1:9" s="48" customFormat="1">
      <c r="A678" s="47"/>
      <c r="D678" s="49"/>
      <c r="G678" s="51"/>
      <c r="H678" s="52"/>
      <c r="I678" s="53"/>
    </row>
    <row r="679" spans="1:9" s="48" customFormat="1">
      <c r="A679" s="47"/>
      <c r="D679" s="49"/>
      <c r="G679" s="51"/>
      <c r="H679" s="52"/>
      <c r="I679" s="53"/>
    </row>
    <row r="680" spans="1:9" s="48" customFormat="1">
      <c r="A680" s="47"/>
      <c r="D680" s="49"/>
      <c r="G680" s="51"/>
      <c r="H680" s="52"/>
      <c r="I680" s="53"/>
    </row>
    <row r="681" spans="1:9" s="48" customFormat="1">
      <c r="A681" s="47"/>
      <c r="D681" s="49"/>
      <c r="G681" s="51"/>
      <c r="H681" s="52"/>
      <c r="I681" s="53"/>
    </row>
    <row r="682" spans="1:9" s="48" customFormat="1">
      <c r="A682" s="47"/>
      <c r="D682" s="49"/>
      <c r="G682" s="51"/>
      <c r="H682" s="52"/>
      <c r="I682" s="53"/>
    </row>
    <row r="683" spans="1:9" s="48" customFormat="1">
      <c r="A683" s="47"/>
      <c r="D683" s="49"/>
      <c r="G683" s="51"/>
      <c r="H683" s="52"/>
      <c r="I683" s="53"/>
    </row>
    <row r="684" spans="1:9" s="48" customFormat="1">
      <c r="A684" s="47"/>
      <c r="D684" s="49"/>
      <c r="G684" s="51"/>
      <c r="H684" s="52"/>
      <c r="I684" s="53"/>
    </row>
    <row r="685" spans="1:9" s="48" customFormat="1">
      <c r="A685" s="47"/>
      <c r="D685" s="49"/>
      <c r="G685" s="51"/>
      <c r="H685" s="52"/>
      <c r="I685" s="53"/>
    </row>
    <row r="686" spans="1:9" s="48" customFormat="1">
      <c r="A686" s="47"/>
      <c r="D686" s="49"/>
      <c r="G686" s="51"/>
      <c r="H686" s="52"/>
      <c r="I686" s="53"/>
    </row>
    <row r="687" spans="1:9" s="48" customFormat="1">
      <c r="A687" s="47"/>
      <c r="D687" s="49"/>
      <c r="G687" s="51"/>
      <c r="H687" s="52"/>
      <c r="I687" s="53"/>
    </row>
    <row r="688" spans="1:9" s="48" customFormat="1">
      <c r="A688" s="47"/>
      <c r="D688" s="49"/>
      <c r="G688" s="51"/>
      <c r="H688" s="52"/>
      <c r="I688" s="53"/>
    </row>
    <row r="689" spans="1:9" s="48" customFormat="1">
      <c r="A689" s="47"/>
      <c r="D689" s="49"/>
      <c r="G689" s="51"/>
      <c r="H689" s="52"/>
      <c r="I689" s="53"/>
    </row>
    <row r="690" spans="1:9" s="48" customFormat="1">
      <c r="A690" s="47"/>
      <c r="D690" s="49"/>
      <c r="G690" s="51"/>
      <c r="H690" s="52"/>
      <c r="I690" s="53"/>
    </row>
    <row r="691" spans="1:9" s="48" customFormat="1">
      <c r="A691" s="47"/>
      <c r="D691" s="49"/>
      <c r="G691" s="51"/>
      <c r="H691" s="52"/>
      <c r="I691" s="53"/>
    </row>
    <row r="692" spans="1:9" s="48" customFormat="1">
      <c r="A692" s="47"/>
      <c r="D692" s="49"/>
      <c r="G692" s="51"/>
      <c r="H692" s="52"/>
      <c r="I692" s="53"/>
    </row>
    <row r="693" spans="1:9" s="48" customFormat="1">
      <c r="A693" s="47"/>
      <c r="D693" s="49"/>
      <c r="G693" s="51"/>
      <c r="H693" s="52"/>
      <c r="I693" s="53"/>
    </row>
    <row r="694" spans="1:9" s="48" customFormat="1">
      <c r="A694" s="47"/>
      <c r="D694" s="49"/>
      <c r="G694" s="51"/>
      <c r="H694" s="52"/>
      <c r="I694" s="53"/>
    </row>
    <row r="695" spans="1:9" s="48" customFormat="1">
      <c r="A695" s="47"/>
      <c r="D695" s="49"/>
      <c r="G695" s="51"/>
      <c r="H695" s="52"/>
      <c r="I695" s="53"/>
    </row>
    <row r="696" spans="1:9" s="48" customFormat="1">
      <c r="A696" s="47"/>
      <c r="D696" s="49"/>
      <c r="G696" s="51"/>
      <c r="H696" s="52"/>
      <c r="I696" s="53"/>
    </row>
    <row r="697" spans="1:9" s="48" customFormat="1">
      <c r="A697" s="47"/>
      <c r="D697" s="49"/>
      <c r="G697" s="51"/>
      <c r="H697" s="52"/>
      <c r="I697" s="53"/>
    </row>
    <row r="698" spans="1:9" s="48" customFormat="1">
      <c r="A698" s="47"/>
      <c r="D698" s="49"/>
      <c r="G698" s="51"/>
      <c r="H698" s="52"/>
      <c r="I698" s="53"/>
    </row>
    <row r="699" spans="1:9" s="48" customFormat="1">
      <c r="A699" s="47"/>
      <c r="D699" s="49"/>
      <c r="G699" s="51"/>
      <c r="H699" s="52"/>
      <c r="I699" s="53"/>
    </row>
    <row r="700" spans="1:9" s="48" customFormat="1">
      <c r="A700" s="47"/>
      <c r="D700" s="49"/>
      <c r="G700" s="51"/>
      <c r="H700" s="52"/>
      <c r="I700" s="53"/>
    </row>
    <row r="701" spans="1:9" s="48" customFormat="1">
      <c r="A701" s="47"/>
      <c r="D701" s="49"/>
      <c r="G701" s="51"/>
      <c r="H701" s="52"/>
      <c r="I701" s="53"/>
    </row>
    <row r="702" spans="1:9" s="48" customFormat="1">
      <c r="A702" s="47"/>
      <c r="D702" s="49"/>
      <c r="G702" s="51"/>
      <c r="H702" s="52"/>
      <c r="I702" s="53"/>
    </row>
    <row r="703" spans="1:9" s="48" customFormat="1">
      <c r="A703" s="47"/>
      <c r="D703" s="49"/>
      <c r="G703" s="51"/>
      <c r="H703" s="52"/>
      <c r="I703" s="53"/>
    </row>
    <row r="704" spans="1:9" s="48" customFormat="1">
      <c r="A704" s="47"/>
      <c r="D704" s="49"/>
      <c r="G704" s="51"/>
      <c r="H704" s="52"/>
      <c r="I704" s="53"/>
    </row>
    <row r="705" spans="1:9" s="48" customFormat="1">
      <c r="A705" s="47"/>
      <c r="D705" s="49"/>
      <c r="G705" s="51"/>
      <c r="H705" s="52"/>
      <c r="I705" s="53"/>
    </row>
    <row r="706" spans="1:9" s="48" customFormat="1">
      <c r="A706" s="47"/>
      <c r="D706" s="49"/>
      <c r="G706" s="51"/>
      <c r="H706" s="52"/>
      <c r="I706" s="53"/>
    </row>
    <row r="707" spans="1:9" s="48" customFormat="1">
      <c r="A707" s="47"/>
      <c r="D707" s="49"/>
      <c r="G707" s="51"/>
      <c r="H707" s="52"/>
      <c r="I707" s="53"/>
    </row>
    <row r="708" spans="1:9" s="48" customFormat="1">
      <c r="A708" s="47"/>
      <c r="D708" s="49"/>
      <c r="G708" s="51"/>
      <c r="H708" s="52"/>
      <c r="I708" s="53"/>
    </row>
    <row r="709" spans="1:9" s="48" customFormat="1">
      <c r="A709" s="47"/>
      <c r="D709" s="49"/>
      <c r="G709" s="51"/>
      <c r="H709" s="52"/>
      <c r="I709" s="53"/>
    </row>
    <row r="710" spans="1:9" s="48" customFormat="1">
      <c r="A710" s="47"/>
      <c r="D710" s="49"/>
      <c r="G710" s="51"/>
      <c r="H710" s="52"/>
      <c r="I710" s="53"/>
    </row>
    <row r="711" spans="1:9" s="48" customFormat="1">
      <c r="A711" s="47"/>
      <c r="D711" s="49"/>
      <c r="G711" s="51"/>
      <c r="H711" s="52"/>
      <c r="I711" s="53"/>
    </row>
    <row r="712" spans="1:9" s="48" customFormat="1">
      <c r="A712" s="47"/>
      <c r="D712" s="49"/>
      <c r="G712" s="51"/>
      <c r="H712" s="52"/>
      <c r="I712" s="53"/>
    </row>
    <row r="713" spans="1:9" s="48" customFormat="1">
      <c r="A713" s="47"/>
      <c r="D713" s="49"/>
      <c r="G713" s="51"/>
      <c r="H713" s="52"/>
      <c r="I713" s="53"/>
    </row>
    <row r="714" spans="1:9" s="48" customFormat="1">
      <c r="A714" s="47"/>
      <c r="D714" s="49"/>
      <c r="G714" s="51"/>
      <c r="H714" s="52"/>
      <c r="I714" s="53"/>
    </row>
    <row r="715" spans="1:9" s="48" customFormat="1">
      <c r="A715" s="47"/>
      <c r="D715" s="49"/>
      <c r="G715" s="51"/>
      <c r="H715" s="52"/>
      <c r="I715" s="53"/>
    </row>
    <row r="716" spans="1:9" s="48" customFormat="1">
      <c r="A716" s="47"/>
      <c r="D716" s="49"/>
      <c r="G716" s="51"/>
      <c r="H716" s="52"/>
      <c r="I716" s="53"/>
    </row>
    <row r="717" spans="1:9" s="48" customFormat="1">
      <c r="A717" s="47"/>
      <c r="D717" s="49"/>
      <c r="G717" s="51"/>
      <c r="H717" s="52"/>
      <c r="I717" s="53"/>
    </row>
    <row r="718" spans="1:9" s="48" customFormat="1">
      <c r="A718" s="47"/>
      <c r="D718" s="49"/>
      <c r="G718" s="51"/>
      <c r="H718" s="52"/>
      <c r="I718" s="53"/>
    </row>
    <row r="719" spans="1:9" s="48" customFormat="1">
      <c r="A719" s="47"/>
      <c r="D719" s="49"/>
      <c r="G719" s="51"/>
      <c r="H719" s="52"/>
      <c r="I719" s="53"/>
    </row>
    <row r="720" spans="1:9" s="48" customFormat="1">
      <c r="A720" s="47"/>
      <c r="D720" s="49"/>
      <c r="G720" s="51"/>
      <c r="H720" s="52"/>
      <c r="I720" s="53"/>
    </row>
    <row r="721" spans="1:9" s="48" customFormat="1">
      <c r="A721" s="47"/>
      <c r="D721" s="49"/>
      <c r="G721" s="51"/>
      <c r="H721" s="52"/>
      <c r="I721" s="53"/>
    </row>
    <row r="722" spans="1:9" s="48" customFormat="1">
      <c r="A722" s="47"/>
      <c r="D722" s="49"/>
      <c r="G722" s="51"/>
      <c r="H722" s="52"/>
      <c r="I722" s="53"/>
    </row>
    <row r="723" spans="1:9" s="48" customFormat="1">
      <c r="A723" s="47"/>
      <c r="D723" s="49"/>
      <c r="G723" s="51"/>
      <c r="H723" s="52"/>
      <c r="I723" s="53"/>
    </row>
    <row r="724" spans="1:9" s="48" customFormat="1">
      <c r="A724" s="47"/>
      <c r="D724" s="49"/>
      <c r="G724" s="51"/>
      <c r="H724" s="52"/>
      <c r="I724" s="53"/>
    </row>
    <row r="725" spans="1:9" s="48" customFormat="1">
      <c r="A725" s="47"/>
      <c r="D725" s="49"/>
      <c r="G725" s="51"/>
      <c r="H725" s="52"/>
      <c r="I725" s="53"/>
    </row>
    <row r="726" spans="1:9" s="48" customFormat="1">
      <c r="A726" s="47"/>
      <c r="D726" s="49"/>
      <c r="G726" s="51"/>
      <c r="H726" s="52"/>
      <c r="I726" s="53"/>
    </row>
    <row r="727" spans="1:9" s="48" customFormat="1">
      <c r="A727" s="47"/>
      <c r="D727" s="49"/>
      <c r="G727" s="51"/>
      <c r="H727" s="52"/>
      <c r="I727" s="53"/>
    </row>
    <row r="728" spans="1:9" s="48" customFormat="1">
      <c r="A728" s="47"/>
      <c r="D728" s="49"/>
      <c r="G728" s="51"/>
      <c r="H728" s="52"/>
      <c r="I728" s="53"/>
    </row>
    <row r="729" spans="1:9" s="48" customFormat="1">
      <c r="A729" s="47"/>
      <c r="D729" s="49"/>
      <c r="G729" s="51"/>
      <c r="H729" s="52"/>
      <c r="I729" s="53"/>
    </row>
    <row r="730" spans="1:9" s="48" customFormat="1">
      <c r="A730" s="47"/>
      <c r="D730" s="49"/>
      <c r="G730" s="51"/>
      <c r="H730" s="52"/>
      <c r="I730" s="53"/>
    </row>
    <row r="731" spans="1:9" s="48" customFormat="1">
      <c r="A731" s="47"/>
      <c r="D731" s="49"/>
      <c r="G731" s="51"/>
      <c r="H731" s="52"/>
      <c r="I731" s="53"/>
    </row>
    <row r="732" spans="1:9" s="48" customFormat="1">
      <c r="A732" s="47"/>
      <c r="D732" s="49"/>
      <c r="G732" s="51"/>
      <c r="H732" s="52"/>
      <c r="I732" s="53"/>
    </row>
    <row r="733" spans="1:9" s="48" customFormat="1">
      <c r="A733" s="47"/>
      <c r="D733" s="49"/>
      <c r="G733" s="51"/>
      <c r="H733" s="52"/>
      <c r="I733" s="53"/>
    </row>
    <row r="734" spans="1:9" s="48" customFormat="1">
      <c r="A734" s="47"/>
      <c r="D734" s="49"/>
      <c r="G734" s="51"/>
      <c r="H734" s="52"/>
      <c r="I734" s="53"/>
    </row>
    <row r="735" spans="1:9" s="48" customFormat="1">
      <c r="A735" s="47"/>
      <c r="D735" s="49"/>
      <c r="G735" s="51"/>
      <c r="H735" s="52"/>
      <c r="I735" s="53"/>
    </row>
    <row r="736" spans="1:9" s="48" customFormat="1">
      <c r="A736" s="47"/>
      <c r="D736" s="49"/>
      <c r="G736" s="51"/>
      <c r="H736" s="52"/>
      <c r="I736" s="53"/>
    </row>
    <row r="737" spans="1:9" s="48" customFormat="1">
      <c r="A737" s="47"/>
      <c r="D737" s="49"/>
      <c r="G737" s="51"/>
      <c r="H737" s="52"/>
      <c r="I737" s="53"/>
    </row>
    <row r="738" spans="1:9" s="48" customFormat="1">
      <c r="A738" s="47"/>
      <c r="D738" s="49"/>
      <c r="G738" s="51"/>
      <c r="H738" s="52"/>
      <c r="I738" s="53"/>
    </row>
    <row r="739" spans="1:9" s="48" customFormat="1">
      <c r="A739" s="47"/>
      <c r="D739" s="49"/>
      <c r="G739" s="51"/>
      <c r="H739" s="52"/>
      <c r="I739" s="53"/>
    </row>
    <row r="740" spans="1:9" s="48" customFormat="1">
      <c r="A740" s="47"/>
      <c r="D740" s="49"/>
      <c r="G740" s="51"/>
      <c r="H740" s="52"/>
      <c r="I740" s="53"/>
    </row>
    <row r="741" spans="1:9" s="48" customFormat="1">
      <c r="A741" s="47"/>
      <c r="D741" s="49"/>
      <c r="G741" s="51"/>
      <c r="H741" s="52"/>
      <c r="I741" s="53"/>
    </row>
    <row r="742" spans="1:9" s="48" customFormat="1">
      <c r="A742" s="47"/>
      <c r="D742" s="49"/>
      <c r="G742" s="51"/>
      <c r="H742" s="52"/>
      <c r="I742" s="53"/>
    </row>
    <row r="743" spans="1:9" s="48" customFormat="1">
      <c r="A743" s="47"/>
      <c r="D743" s="49"/>
      <c r="G743" s="51"/>
      <c r="H743" s="52"/>
      <c r="I743" s="53"/>
    </row>
    <row r="744" spans="1:9" s="48" customFormat="1">
      <c r="A744" s="47"/>
      <c r="D744" s="49"/>
      <c r="G744" s="51"/>
      <c r="H744" s="52"/>
      <c r="I744" s="53"/>
    </row>
    <row r="745" spans="1:9" s="48" customFormat="1">
      <c r="A745" s="47"/>
      <c r="D745" s="49"/>
      <c r="G745" s="51"/>
      <c r="H745" s="52"/>
      <c r="I745" s="53"/>
    </row>
    <row r="746" spans="1:9" s="48" customFormat="1">
      <c r="A746" s="47"/>
      <c r="D746" s="49"/>
      <c r="G746" s="51"/>
      <c r="H746" s="52"/>
      <c r="I746" s="53"/>
    </row>
    <row r="747" spans="1:9" s="48" customFormat="1">
      <c r="A747" s="47"/>
      <c r="D747" s="49"/>
      <c r="G747" s="51"/>
      <c r="H747" s="52"/>
      <c r="I747" s="53"/>
    </row>
    <row r="748" spans="1:9" s="48" customFormat="1">
      <c r="A748" s="47"/>
      <c r="D748" s="49"/>
      <c r="G748" s="51"/>
      <c r="H748" s="52"/>
      <c r="I748" s="53"/>
    </row>
    <row r="749" spans="1:9" s="48" customFormat="1">
      <c r="A749" s="47"/>
      <c r="D749" s="49"/>
      <c r="G749" s="51"/>
      <c r="H749" s="52"/>
      <c r="I749" s="53"/>
    </row>
    <row r="750" spans="1:9" s="48" customFormat="1">
      <c r="A750" s="47"/>
      <c r="D750" s="49"/>
      <c r="G750" s="51"/>
      <c r="H750" s="52"/>
      <c r="I750" s="53"/>
    </row>
    <row r="751" spans="1:9" s="48" customFormat="1">
      <c r="A751" s="47"/>
      <c r="D751" s="49"/>
      <c r="G751" s="51"/>
      <c r="H751" s="52"/>
      <c r="I751" s="53"/>
    </row>
    <row r="752" spans="1:9" s="48" customFormat="1">
      <c r="A752" s="47"/>
      <c r="D752" s="49"/>
      <c r="G752" s="51"/>
      <c r="H752" s="52"/>
      <c r="I752" s="53"/>
    </row>
    <row r="753" spans="1:9" s="48" customFormat="1">
      <c r="A753" s="47"/>
      <c r="D753" s="49"/>
      <c r="G753" s="51"/>
      <c r="H753" s="52"/>
      <c r="I753" s="53"/>
    </row>
    <row r="754" spans="1:9" s="48" customFormat="1">
      <c r="A754" s="47"/>
      <c r="D754" s="49"/>
      <c r="G754" s="51"/>
      <c r="H754" s="52"/>
      <c r="I754" s="53"/>
    </row>
    <row r="755" spans="1:9" s="48" customFormat="1">
      <c r="A755" s="47"/>
      <c r="D755" s="49"/>
      <c r="G755" s="51"/>
      <c r="H755" s="52"/>
      <c r="I755" s="53"/>
    </row>
    <row r="756" spans="1:9" s="48" customFormat="1">
      <c r="A756" s="47"/>
      <c r="D756" s="49"/>
      <c r="G756" s="51"/>
      <c r="H756" s="52"/>
      <c r="I756" s="53"/>
    </row>
    <row r="757" spans="1:9" s="48" customFormat="1">
      <c r="A757" s="47"/>
      <c r="D757" s="49"/>
      <c r="G757" s="51"/>
      <c r="H757" s="52"/>
      <c r="I757" s="53"/>
    </row>
    <row r="758" spans="1:9" s="48" customFormat="1">
      <c r="A758" s="47"/>
      <c r="D758" s="49"/>
      <c r="G758" s="51"/>
      <c r="H758" s="52"/>
      <c r="I758" s="53"/>
    </row>
    <row r="759" spans="1:9" s="48" customFormat="1">
      <c r="A759" s="47"/>
      <c r="D759" s="49"/>
      <c r="G759" s="51"/>
      <c r="H759" s="52"/>
      <c r="I759" s="53"/>
    </row>
    <row r="760" spans="1:9" s="48" customFormat="1">
      <c r="A760" s="47"/>
      <c r="D760" s="49"/>
      <c r="G760" s="51"/>
      <c r="H760" s="52"/>
      <c r="I760" s="53"/>
    </row>
    <row r="761" spans="1:9" s="48" customFormat="1">
      <c r="A761" s="47"/>
      <c r="D761" s="49"/>
      <c r="G761" s="51"/>
      <c r="H761" s="52"/>
      <c r="I761" s="53"/>
    </row>
    <row r="762" spans="1:9" s="48" customFormat="1">
      <c r="A762" s="47"/>
      <c r="D762" s="49"/>
      <c r="G762" s="51"/>
      <c r="H762" s="52"/>
      <c r="I762" s="53"/>
    </row>
    <row r="763" spans="1:9" s="48" customFormat="1">
      <c r="A763" s="47"/>
      <c r="D763" s="49"/>
      <c r="G763" s="51"/>
      <c r="H763" s="52"/>
      <c r="I763" s="53"/>
    </row>
    <row r="764" spans="1:9" s="48" customFormat="1">
      <c r="A764" s="47"/>
      <c r="D764" s="49"/>
      <c r="G764" s="51"/>
      <c r="H764" s="52"/>
      <c r="I764" s="53"/>
    </row>
    <row r="765" spans="1:9" s="48" customFormat="1">
      <c r="A765" s="47"/>
      <c r="D765" s="49"/>
      <c r="G765" s="51"/>
      <c r="H765" s="52"/>
      <c r="I765" s="53"/>
    </row>
    <row r="766" spans="1:9" s="48" customFormat="1">
      <c r="A766" s="47"/>
      <c r="D766" s="49"/>
      <c r="G766" s="51"/>
      <c r="H766" s="52"/>
      <c r="I766" s="53"/>
    </row>
    <row r="767" spans="1:9" s="48" customFormat="1">
      <c r="A767" s="47"/>
      <c r="D767" s="49"/>
      <c r="G767" s="51"/>
      <c r="H767" s="52"/>
      <c r="I767" s="53"/>
    </row>
    <row r="768" spans="1:9" s="48" customFormat="1">
      <c r="A768" s="47"/>
      <c r="D768" s="49"/>
      <c r="G768" s="51"/>
      <c r="H768" s="52"/>
      <c r="I768" s="53"/>
    </row>
    <row r="769" spans="1:9" s="48" customFormat="1">
      <c r="A769" s="47"/>
      <c r="D769" s="49"/>
      <c r="G769" s="51"/>
      <c r="H769" s="52"/>
      <c r="I769" s="53"/>
    </row>
    <row r="770" spans="1:9" s="48" customFormat="1">
      <c r="A770" s="47"/>
      <c r="D770" s="49"/>
      <c r="G770" s="51"/>
      <c r="H770" s="52"/>
      <c r="I770" s="53"/>
    </row>
    <row r="771" spans="1:9" s="48" customFormat="1">
      <c r="A771" s="47"/>
      <c r="D771" s="49"/>
      <c r="G771" s="51"/>
      <c r="H771" s="52"/>
      <c r="I771" s="53"/>
    </row>
    <row r="772" spans="1:9" s="48" customFormat="1">
      <c r="A772" s="47"/>
      <c r="D772" s="49"/>
      <c r="G772" s="51"/>
      <c r="H772" s="52"/>
      <c r="I772" s="53"/>
    </row>
    <row r="773" spans="1:9" s="48" customFormat="1">
      <c r="A773" s="47"/>
      <c r="D773" s="49"/>
      <c r="G773" s="51"/>
      <c r="H773" s="52"/>
      <c r="I773" s="53"/>
    </row>
    <row r="774" spans="1:9" s="48" customFormat="1">
      <c r="A774" s="47"/>
      <c r="D774" s="49"/>
      <c r="G774" s="51"/>
      <c r="H774" s="52"/>
      <c r="I774" s="53"/>
    </row>
    <row r="775" spans="1:9" s="48" customFormat="1">
      <c r="A775" s="47"/>
      <c r="D775" s="49"/>
      <c r="G775" s="51"/>
      <c r="H775" s="52"/>
      <c r="I775" s="53"/>
    </row>
    <row r="776" spans="1:9" s="48" customFormat="1">
      <c r="A776" s="47"/>
      <c r="D776" s="49"/>
      <c r="G776" s="51"/>
      <c r="H776" s="52"/>
      <c r="I776" s="53"/>
    </row>
    <row r="777" spans="1:9" s="48" customFormat="1">
      <c r="A777" s="47"/>
      <c r="D777" s="49"/>
      <c r="G777" s="51"/>
      <c r="H777" s="52"/>
      <c r="I777" s="53"/>
    </row>
    <row r="778" spans="1:9" s="48" customFormat="1">
      <c r="A778" s="47"/>
      <c r="D778" s="49"/>
      <c r="G778" s="51"/>
      <c r="H778" s="52"/>
      <c r="I778" s="53"/>
    </row>
    <row r="779" spans="1:9" s="48" customFormat="1">
      <c r="A779" s="47"/>
      <c r="D779" s="49"/>
      <c r="G779" s="51"/>
      <c r="H779" s="52"/>
      <c r="I779" s="53"/>
    </row>
    <row r="780" spans="1:9" s="48" customFormat="1">
      <c r="A780" s="47"/>
      <c r="D780" s="49"/>
      <c r="G780" s="51"/>
      <c r="H780" s="52"/>
      <c r="I780" s="53"/>
    </row>
    <row r="781" spans="1:9" s="48" customFormat="1">
      <c r="A781" s="47"/>
      <c r="D781" s="49"/>
      <c r="G781" s="51"/>
      <c r="H781" s="52"/>
      <c r="I781" s="53"/>
    </row>
    <row r="782" spans="1:9" s="48" customFormat="1">
      <c r="A782" s="47"/>
      <c r="D782" s="49"/>
      <c r="G782" s="51"/>
      <c r="H782" s="52"/>
      <c r="I782" s="53"/>
    </row>
    <row r="783" spans="1:9" s="48" customFormat="1">
      <c r="A783" s="47"/>
      <c r="D783" s="49"/>
      <c r="G783" s="51"/>
      <c r="H783" s="52"/>
      <c r="I783" s="53"/>
    </row>
    <row r="784" spans="1:9" s="48" customFormat="1">
      <c r="A784" s="47"/>
      <c r="D784" s="49"/>
      <c r="G784" s="51"/>
      <c r="H784" s="52"/>
      <c r="I784" s="53"/>
    </row>
    <row r="785" spans="1:9" s="48" customFormat="1">
      <c r="A785" s="47"/>
      <c r="D785" s="49"/>
      <c r="G785" s="51"/>
      <c r="H785" s="52"/>
      <c r="I785" s="53"/>
    </row>
    <row r="786" spans="1:9" s="48" customFormat="1">
      <c r="A786" s="47"/>
      <c r="D786" s="49"/>
      <c r="G786" s="51"/>
      <c r="H786" s="52"/>
      <c r="I786" s="53"/>
    </row>
    <row r="787" spans="1:9" s="48" customFormat="1">
      <c r="A787" s="47"/>
      <c r="D787" s="49"/>
      <c r="G787" s="51"/>
      <c r="H787" s="52"/>
      <c r="I787" s="53"/>
    </row>
    <row r="788" spans="1:9" s="48" customFormat="1">
      <c r="A788" s="47"/>
      <c r="D788" s="49"/>
      <c r="G788" s="51"/>
      <c r="H788" s="52"/>
      <c r="I788" s="53"/>
    </row>
    <row r="789" spans="1:9" s="48" customFormat="1">
      <c r="A789" s="47"/>
      <c r="D789" s="49"/>
      <c r="G789" s="51"/>
      <c r="H789" s="52"/>
      <c r="I789" s="53"/>
    </row>
    <row r="790" spans="1:9" s="48" customFormat="1">
      <c r="A790" s="47"/>
      <c r="D790" s="49"/>
      <c r="G790" s="51"/>
      <c r="H790" s="52"/>
      <c r="I790" s="53"/>
    </row>
    <row r="791" spans="1:9" s="48" customFormat="1">
      <c r="A791" s="47"/>
      <c r="D791" s="49"/>
      <c r="G791" s="51"/>
      <c r="H791" s="52"/>
      <c r="I791" s="53"/>
    </row>
    <row r="792" spans="1:9" s="48" customFormat="1">
      <c r="A792" s="47"/>
      <c r="D792" s="49"/>
      <c r="G792" s="51"/>
      <c r="H792" s="52"/>
      <c r="I792" s="53"/>
    </row>
    <row r="793" spans="1:9" s="48" customFormat="1">
      <c r="A793" s="47"/>
      <c r="D793" s="49"/>
      <c r="G793" s="51"/>
      <c r="H793" s="52"/>
      <c r="I793" s="53"/>
    </row>
    <row r="794" spans="1:9" s="48" customFormat="1">
      <c r="A794" s="47"/>
      <c r="D794" s="49"/>
      <c r="G794" s="51"/>
      <c r="H794" s="52"/>
      <c r="I794" s="53"/>
    </row>
    <row r="795" spans="1:9" s="48" customFormat="1">
      <c r="A795" s="47"/>
      <c r="D795" s="49"/>
      <c r="G795" s="51"/>
      <c r="H795" s="52"/>
      <c r="I795" s="53"/>
    </row>
    <row r="796" spans="1:9" s="48" customFormat="1">
      <c r="A796" s="47"/>
      <c r="D796" s="49"/>
      <c r="G796" s="51"/>
      <c r="H796" s="52"/>
      <c r="I796" s="53"/>
    </row>
    <row r="797" spans="1:9" s="48" customFormat="1">
      <c r="A797" s="47"/>
      <c r="D797" s="49"/>
      <c r="G797" s="51"/>
      <c r="H797" s="52"/>
      <c r="I797" s="53"/>
    </row>
    <row r="798" spans="1:9" s="48" customFormat="1">
      <c r="A798" s="47"/>
      <c r="D798" s="49"/>
      <c r="G798" s="51"/>
      <c r="H798" s="52"/>
      <c r="I798" s="53"/>
    </row>
    <row r="799" spans="1:9" s="48" customFormat="1">
      <c r="A799" s="47"/>
      <c r="D799" s="49"/>
      <c r="G799" s="51"/>
      <c r="H799" s="52"/>
      <c r="I799" s="53"/>
    </row>
    <row r="800" spans="1:9" s="48" customFormat="1">
      <c r="A800" s="47"/>
      <c r="D800" s="49"/>
      <c r="G800" s="51"/>
      <c r="H800" s="52"/>
      <c r="I800" s="53"/>
    </row>
    <row r="801" spans="1:9" s="48" customFormat="1">
      <c r="A801" s="47"/>
      <c r="D801" s="49"/>
      <c r="G801" s="51"/>
      <c r="H801" s="52"/>
      <c r="I801" s="53"/>
    </row>
    <row r="802" spans="1:9" s="48" customFormat="1">
      <c r="A802" s="47"/>
      <c r="D802" s="49"/>
      <c r="G802" s="51"/>
      <c r="H802" s="52"/>
      <c r="I802" s="53"/>
    </row>
    <row r="803" spans="1:9" s="48" customFormat="1">
      <c r="A803" s="47"/>
      <c r="D803" s="49"/>
      <c r="G803" s="51"/>
      <c r="H803" s="52"/>
      <c r="I803" s="53"/>
    </row>
    <row r="804" spans="1:9" s="48" customFormat="1">
      <c r="A804" s="47"/>
      <c r="D804" s="49"/>
      <c r="G804" s="51"/>
      <c r="H804" s="52"/>
      <c r="I804" s="53"/>
    </row>
    <row r="805" spans="1:9" s="48" customFormat="1">
      <c r="A805" s="47"/>
      <c r="D805" s="49"/>
      <c r="G805" s="51"/>
      <c r="H805" s="52"/>
      <c r="I805" s="53"/>
    </row>
    <row r="806" spans="1:9" s="48" customFormat="1">
      <c r="A806" s="47"/>
      <c r="D806" s="49"/>
      <c r="G806" s="51"/>
      <c r="H806" s="52"/>
      <c r="I806" s="53"/>
    </row>
    <row r="807" spans="1:9" s="48" customFormat="1">
      <c r="A807" s="47"/>
      <c r="D807" s="49"/>
      <c r="G807" s="51"/>
      <c r="H807" s="52"/>
      <c r="I807" s="53"/>
    </row>
    <row r="808" spans="1:9" s="48" customFormat="1">
      <c r="A808" s="47"/>
      <c r="D808" s="49"/>
      <c r="G808" s="51"/>
      <c r="H808" s="52"/>
      <c r="I808" s="53"/>
    </row>
    <row r="809" spans="1:9" s="48" customFormat="1">
      <c r="A809" s="47"/>
      <c r="D809" s="49"/>
      <c r="G809" s="51"/>
      <c r="H809" s="52"/>
      <c r="I809" s="53"/>
    </row>
    <row r="810" spans="1:9" s="48" customFormat="1">
      <c r="A810" s="47"/>
      <c r="D810" s="49"/>
      <c r="G810" s="51"/>
      <c r="H810" s="52"/>
      <c r="I810" s="53"/>
    </row>
    <row r="811" spans="1:9" s="48" customFormat="1">
      <c r="A811" s="47"/>
      <c r="D811" s="49"/>
      <c r="G811" s="51"/>
      <c r="H811" s="52"/>
      <c r="I811" s="53"/>
    </row>
    <row r="812" spans="1:9" s="48" customFormat="1">
      <c r="A812" s="47"/>
      <c r="D812" s="49"/>
      <c r="G812" s="51"/>
      <c r="H812" s="52"/>
      <c r="I812" s="53"/>
    </row>
    <row r="813" spans="1:9" s="48" customFormat="1">
      <c r="A813" s="47"/>
      <c r="D813" s="49"/>
      <c r="G813" s="51"/>
      <c r="H813" s="52"/>
      <c r="I813" s="53"/>
    </row>
    <row r="814" spans="1:9" s="48" customFormat="1">
      <c r="A814" s="47"/>
      <c r="D814" s="49"/>
      <c r="G814" s="51"/>
      <c r="H814" s="52"/>
      <c r="I814" s="53"/>
    </row>
    <row r="815" spans="1:9" s="48" customFormat="1">
      <c r="A815" s="47"/>
      <c r="D815" s="49"/>
      <c r="G815" s="51"/>
      <c r="H815" s="52"/>
      <c r="I815" s="53"/>
    </row>
    <row r="816" spans="1:9" s="48" customFormat="1">
      <c r="A816" s="47"/>
      <c r="D816" s="49"/>
      <c r="G816" s="51"/>
      <c r="H816" s="52"/>
      <c r="I816" s="53"/>
    </row>
    <row r="817" spans="1:9" s="48" customFormat="1">
      <c r="A817" s="47"/>
      <c r="D817" s="49"/>
      <c r="G817" s="51"/>
      <c r="H817" s="52"/>
      <c r="I817" s="53"/>
    </row>
    <row r="818" spans="1:9" s="48" customFormat="1">
      <c r="A818" s="47"/>
      <c r="D818" s="49"/>
      <c r="G818" s="51"/>
      <c r="H818" s="52"/>
      <c r="I818" s="53"/>
    </row>
    <row r="819" spans="1:9" s="48" customFormat="1">
      <c r="A819" s="47"/>
      <c r="D819" s="49"/>
      <c r="G819" s="51"/>
      <c r="H819" s="52"/>
      <c r="I819" s="53"/>
    </row>
    <row r="820" spans="1:9" s="48" customFormat="1">
      <c r="A820" s="47"/>
      <c r="D820" s="49"/>
      <c r="G820" s="51"/>
      <c r="H820" s="52"/>
      <c r="I820" s="53"/>
    </row>
    <row r="821" spans="1:9" s="48" customFormat="1">
      <c r="A821" s="47"/>
      <c r="D821" s="49"/>
      <c r="G821" s="51"/>
      <c r="H821" s="52"/>
      <c r="I821" s="53"/>
    </row>
    <row r="822" spans="1:9" s="48" customFormat="1">
      <c r="A822" s="47"/>
      <c r="D822" s="49"/>
      <c r="G822" s="51"/>
      <c r="H822" s="52"/>
      <c r="I822" s="53"/>
    </row>
    <row r="823" spans="1:9" s="48" customFormat="1">
      <c r="A823" s="47"/>
      <c r="D823" s="49"/>
      <c r="G823" s="51"/>
      <c r="H823" s="52"/>
      <c r="I823" s="53"/>
    </row>
    <row r="824" spans="1:9" s="48" customFormat="1">
      <c r="A824" s="47"/>
      <c r="D824" s="49"/>
      <c r="G824" s="51"/>
      <c r="H824" s="52"/>
      <c r="I824" s="53"/>
    </row>
    <row r="825" spans="1:9" s="48" customFormat="1">
      <c r="A825" s="47"/>
      <c r="D825" s="49"/>
      <c r="G825" s="51"/>
      <c r="H825" s="52"/>
      <c r="I825" s="53"/>
    </row>
    <row r="826" spans="1:9" s="48" customFormat="1">
      <c r="A826" s="47"/>
      <c r="D826" s="49"/>
      <c r="G826" s="51"/>
      <c r="H826" s="52"/>
      <c r="I826" s="53"/>
    </row>
    <row r="827" spans="1:9" s="48" customFormat="1">
      <c r="A827" s="47"/>
      <c r="D827" s="49"/>
      <c r="G827" s="51"/>
      <c r="H827" s="52"/>
      <c r="I827" s="53"/>
    </row>
    <row r="828" spans="1:9" s="48" customFormat="1">
      <c r="A828" s="47"/>
      <c r="D828" s="49"/>
      <c r="G828" s="51"/>
      <c r="H828" s="52"/>
      <c r="I828" s="53"/>
    </row>
    <row r="829" spans="1:9" s="48" customFormat="1">
      <c r="A829" s="47"/>
      <c r="D829" s="49"/>
      <c r="G829" s="51"/>
      <c r="H829" s="52"/>
      <c r="I829" s="53"/>
    </row>
    <row r="830" spans="1:9" s="48" customFormat="1">
      <c r="A830" s="47"/>
      <c r="D830" s="49"/>
      <c r="G830" s="51"/>
      <c r="H830" s="52"/>
      <c r="I830" s="53"/>
    </row>
    <row r="831" spans="1:9" s="48" customFormat="1">
      <c r="A831" s="47"/>
      <c r="D831" s="49"/>
      <c r="G831" s="51"/>
      <c r="H831" s="52"/>
      <c r="I831" s="53"/>
    </row>
    <row r="832" spans="1:9" s="48" customFormat="1">
      <c r="A832" s="47"/>
      <c r="D832" s="49"/>
      <c r="G832" s="51"/>
      <c r="H832" s="52"/>
      <c r="I832" s="53"/>
    </row>
    <row r="833" spans="1:9" s="48" customFormat="1">
      <c r="A833" s="47"/>
      <c r="D833" s="49"/>
      <c r="G833" s="51"/>
      <c r="H833" s="52"/>
      <c r="I833" s="53"/>
    </row>
    <row r="834" spans="1:9" s="48" customFormat="1">
      <c r="A834" s="47"/>
      <c r="D834" s="49"/>
      <c r="G834" s="51"/>
      <c r="H834" s="52"/>
      <c r="I834" s="53"/>
    </row>
    <row r="835" spans="1:9" s="48" customFormat="1">
      <c r="A835" s="47"/>
      <c r="D835" s="49"/>
      <c r="G835" s="51"/>
      <c r="H835" s="52"/>
      <c r="I835" s="53"/>
    </row>
    <row r="836" spans="1:9" s="48" customFormat="1">
      <c r="A836" s="47"/>
      <c r="D836" s="49"/>
      <c r="G836" s="51"/>
      <c r="H836" s="52"/>
      <c r="I836" s="53"/>
    </row>
    <row r="837" spans="1:9" s="48" customFormat="1">
      <c r="A837" s="47"/>
      <c r="D837" s="49"/>
      <c r="G837" s="51"/>
      <c r="H837" s="52"/>
      <c r="I837" s="53"/>
    </row>
    <row r="838" spans="1:9" s="48" customFormat="1">
      <c r="A838" s="47"/>
      <c r="D838" s="49"/>
      <c r="G838" s="51"/>
      <c r="H838" s="52"/>
      <c r="I838" s="53"/>
    </row>
    <row r="839" spans="1:9" s="48" customFormat="1">
      <c r="A839" s="47"/>
      <c r="D839" s="49"/>
      <c r="G839" s="51"/>
      <c r="H839" s="52"/>
      <c r="I839" s="53"/>
    </row>
    <row r="840" spans="1:9" s="48" customFormat="1">
      <c r="A840" s="47"/>
      <c r="D840" s="49"/>
      <c r="G840" s="51"/>
      <c r="H840" s="52"/>
      <c r="I840" s="53"/>
    </row>
    <row r="841" spans="1:9" s="48" customFormat="1">
      <c r="A841" s="47"/>
      <c r="D841" s="49"/>
      <c r="G841" s="51"/>
      <c r="H841" s="52"/>
      <c r="I841" s="53"/>
    </row>
    <row r="842" spans="1:9" s="48" customFormat="1">
      <c r="A842" s="47"/>
      <c r="D842" s="49"/>
      <c r="G842" s="51"/>
      <c r="H842" s="52"/>
      <c r="I842" s="53"/>
    </row>
    <row r="843" spans="1:9" s="48" customFormat="1">
      <c r="A843" s="47"/>
      <c r="D843" s="49"/>
      <c r="G843" s="51"/>
      <c r="H843" s="52"/>
      <c r="I843" s="53"/>
    </row>
    <row r="844" spans="1:9" s="48" customFormat="1">
      <c r="A844" s="47"/>
      <c r="D844" s="49"/>
      <c r="G844" s="51"/>
      <c r="H844" s="52"/>
      <c r="I844" s="53"/>
    </row>
    <row r="845" spans="1:9" s="48" customFormat="1">
      <c r="A845" s="47"/>
      <c r="D845" s="49"/>
      <c r="G845" s="51"/>
      <c r="H845" s="52"/>
      <c r="I845" s="53"/>
    </row>
    <row r="846" spans="1:9" s="48" customFormat="1">
      <c r="A846" s="47"/>
      <c r="D846" s="49"/>
      <c r="G846" s="51"/>
      <c r="H846" s="52"/>
      <c r="I846" s="53"/>
    </row>
    <row r="847" spans="1:9" s="48" customFormat="1">
      <c r="A847" s="47"/>
      <c r="D847" s="49"/>
      <c r="G847" s="51"/>
      <c r="H847" s="52"/>
      <c r="I847" s="53"/>
    </row>
    <row r="848" spans="1:9" s="48" customFormat="1">
      <c r="A848" s="47"/>
      <c r="D848" s="49"/>
      <c r="G848" s="51"/>
      <c r="H848" s="52"/>
      <c r="I848" s="53"/>
    </row>
    <row r="849" spans="1:9" s="48" customFormat="1">
      <c r="A849" s="47"/>
      <c r="D849" s="49"/>
      <c r="G849" s="51"/>
      <c r="H849" s="52"/>
      <c r="I849" s="53"/>
    </row>
    <row r="850" spans="1:9" s="48" customFormat="1">
      <c r="A850" s="47"/>
      <c r="D850" s="49"/>
      <c r="G850" s="51"/>
      <c r="H850" s="52"/>
      <c r="I850" s="53"/>
    </row>
    <row r="851" spans="1:9" s="48" customFormat="1">
      <c r="A851" s="47"/>
      <c r="D851" s="49"/>
      <c r="G851" s="51"/>
      <c r="H851" s="52"/>
      <c r="I851" s="53"/>
    </row>
    <row r="852" spans="1:9" s="48" customFormat="1">
      <c r="A852" s="47"/>
      <c r="D852" s="49"/>
      <c r="G852" s="51"/>
      <c r="H852" s="52"/>
      <c r="I852" s="53"/>
    </row>
    <row r="853" spans="1:9" s="48" customFormat="1">
      <c r="A853" s="47"/>
      <c r="D853" s="49"/>
      <c r="G853" s="51"/>
      <c r="H853" s="52"/>
      <c r="I853" s="53"/>
    </row>
    <row r="854" spans="1:9" s="48" customFormat="1">
      <c r="A854" s="47"/>
      <c r="D854" s="49"/>
      <c r="G854" s="51"/>
      <c r="H854" s="52"/>
      <c r="I854" s="53"/>
    </row>
    <row r="855" spans="1:9" s="48" customFormat="1">
      <c r="A855" s="47"/>
      <c r="D855" s="49"/>
      <c r="G855" s="51"/>
      <c r="H855" s="52"/>
      <c r="I855" s="53"/>
    </row>
    <row r="856" spans="1:9" s="48" customFormat="1">
      <c r="A856" s="47"/>
      <c r="D856" s="49"/>
      <c r="G856" s="51"/>
      <c r="H856" s="52"/>
      <c r="I856" s="53"/>
    </row>
    <row r="857" spans="1:9" s="48" customFormat="1">
      <c r="A857" s="47"/>
      <c r="D857" s="49"/>
      <c r="G857" s="51"/>
      <c r="H857" s="52"/>
      <c r="I857" s="53"/>
    </row>
    <row r="858" spans="1:9" s="48" customFormat="1">
      <c r="A858" s="47"/>
      <c r="D858" s="49"/>
      <c r="G858" s="51"/>
      <c r="H858" s="52"/>
      <c r="I858" s="53"/>
    </row>
    <row r="859" spans="1:9" s="48" customFormat="1">
      <c r="A859" s="47"/>
      <c r="D859" s="49"/>
      <c r="G859" s="51"/>
      <c r="H859" s="52"/>
      <c r="I859" s="53"/>
    </row>
    <row r="860" spans="1:9" s="48" customFormat="1">
      <c r="A860" s="47"/>
      <c r="D860" s="49"/>
      <c r="G860" s="51"/>
      <c r="H860" s="52"/>
      <c r="I860" s="53"/>
    </row>
    <row r="861" spans="1:9" s="48" customFormat="1">
      <c r="A861" s="47"/>
      <c r="D861" s="49"/>
      <c r="G861" s="51"/>
      <c r="H861" s="52"/>
      <c r="I861" s="53"/>
    </row>
    <row r="862" spans="1:9" s="48" customFormat="1">
      <c r="A862" s="47"/>
      <c r="D862" s="49"/>
      <c r="G862" s="51"/>
      <c r="H862" s="52"/>
      <c r="I862" s="53"/>
    </row>
    <row r="863" spans="1:9" s="48" customFormat="1">
      <c r="A863" s="47"/>
      <c r="D863" s="49"/>
      <c r="G863" s="51"/>
      <c r="H863" s="52"/>
      <c r="I863" s="53"/>
    </row>
    <row r="864" spans="1:9" s="48" customFormat="1">
      <c r="A864" s="47"/>
      <c r="D864" s="49"/>
      <c r="G864" s="51"/>
      <c r="H864" s="52"/>
      <c r="I864" s="53"/>
    </row>
    <row r="865" spans="1:9" s="48" customFormat="1">
      <c r="A865" s="47"/>
      <c r="D865" s="49"/>
      <c r="G865" s="51"/>
      <c r="H865" s="52"/>
      <c r="I865" s="53"/>
    </row>
    <row r="866" spans="1:9" s="48" customFormat="1">
      <c r="A866" s="47"/>
      <c r="D866" s="49"/>
      <c r="G866" s="51"/>
      <c r="H866" s="52"/>
      <c r="I866" s="53"/>
    </row>
    <row r="867" spans="1:9" s="48" customFormat="1">
      <c r="A867" s="47"/>
      <c r="D867" s="49"/>
      <c r="G867" s="51"/>
      <c r="H867" s="52"/>
      <c r="I867" s="53"/>
    </row>
    <row r="868" spans="1:9" s="48" customFormat="1">
      <c r="A868" s="47"/>
      <c r="D868" s="49"/>
      <c r="G868" s="51"/>
      <c r="H868" s="52"/>
      <c r="I868" s="53"/>
    </row>
    <row r="869" spans="1:9" s="48" customFormat="1">
      <c r="A869" s="47"/>
      <c r="D869" s="49"/>
      <c r="G869" s="51"/>
      <c r="H869" s="52"/>
      <c r="I869" s="53"/>
    </row>
    <row r="870" spans="1:9" s="48" customFormat="1">
      <c r="A870" s="47"/>
      <c r="D870" s="49"/>
      <c r="G870" s="51"/>
      <c r="H870" s="52"/>
      <c r="I870" s="53"/>
    </row>
    <row r="871" spans="1:9" s="48" customFormat="1">
      <c r="A871" s="47"/>
      <c r="D871" s="49"/>
      <c r="G871" s="51"/>
      <c r="H871" s="52"/>
      <c r="I871" s="53"/>
    </row>
    <row r="872" spans="1:9" s="48" customFormat="1">
      <c r="A872" s="47"/>
      <c r="D872" s="49"/>
      <c r="G872" s="51"/>
      <c r="H872" s="52"/>
      <c r="I872" s="53"/>
    </row>
    <row r="873" spans="1:9" s="48" customFormat="1">
      <c r="A873" s="47"/>
      <c r="D873" s="49"/>
      <c r="G873" s="51"/>
      <c r="H873" s="52"/>
      <c r="I873" s="53"/>
    </row>
    <row r="874" spans="1:9" s="48" customFormat="1">
      <c r="A874" s="47"/>
      <c r="D874" s="49"/>
      <c r="G874" s="51"/>
      <c r="H874" s="52"/>
      <c r="I874" s="53"/>
    </row>
    <row r="875" spans="1:9" s="48" customFormat="1">
      <c r="A875" s="47"/>
      <c r="D875" s="49"/>
      <c r="G875" s="51"/>
      <c r="H875" s="52"/>
      <c r="I875" s="53"/>
    </row>
    <row r="876" spans="1:9" s="48" customFormat="1">
      <c r="A876" s="47"/>
      <c r="D876" s="49"/>
      <c r="G876" s="51"/>
      <c r="H876" s="52"/>
      <c r="I876" s="53"/>
    </row>
    <row r="877" spans="1:9" s="48" customFormat="1">
      <c r="A877" s="47"/>
      <c r="D877" s="49"/>
      <c r="G877" s="51"/>
      <c r="H877" s="52"/>
      <c r="I877" s="53"/>
    </row>
    <row r="878" spans="1:9" s="48" customFormat="1">
      <c r="A878" s="47"/>
      <c r="D878" s="49"/>
      <c r="G878" s="51"/>
      <c r="H878" s="52"/>
      <c r="I878" s="53"/>
    </row>
    <row r="879" spans="1:9" s="48" customFormat="1">
      <c r="A879" s="47"/>
      <c r="D879" s="49"/>
      <c r="G879" s="51"/>
      <c r="H879" s="52"/>
      <c r="I879" s="53"/>
    </row>
    <row r="880" spans="1:9" s="48" customFormat="1">
      <c r="A880" s="47"/>
      <c r="D880" s="49"/>
      <c r="G880" s="51"/>
      <c r="H880" s="52"/>
      <c r="I880" s="53"/>
    </row>
    <row r="881" spans="1:9" s="48" customFormat="1">
      <c r="A881" s="47"/>
      <c r="D881" s="49"/>
      <c r="G881" s="51"/>
      <c r="H881" s="52"/>
      <c r="I881" s="53"/>
    </row>
    <row r="882" spans="1:9" s="48" customFormat="1">
      <c r="A882" s="47"/>
      <c r="D882" s="49"/>
      <c r="G882" s="51"/>
      <c r="H882" s="52"/>
      <c r="I882" s="53"/>
    </row>
    <row r="883" spans="1:9" s="48" customFormat="1">
      <c r="A883" s="47"/>
      <c r="D883" s="49"/>
      <c r="G883" s="51"/>
      <c r="H883" s="52"/>
      <c r="I883" s="53"/>
    </row>
    <row r="884" spans="1:9" s="48" customFormat="1">
      <c r="A884" s="47"/>
      <c r="D884" s="49"/>
      <c r="G884" s="51"/>
      <c r="H884" s="52"/>
      <c r="I884" s="53"/>
    </row>
    <row r="885" spans="1:9" s="48" customFormat="1">
      <c r="A885" s="47"/>
      <c r="D885" s="49"/>
      <c r="G885" s="51"/>
      <c r="H885" s="52"/>
      <c r="I885" s="53"/>
    </row>
    <row r="886" spans="1:9" s="48" customFormat="1">
      <c r="A886" s="47"/>
      <c r="D886" s="49"/>
      <c r="G886" s="51"/>
      <c r="H886" s="52"/>
      <c r="I886" s="53"/>
    </row>
    <row r="887" spans="1:9" s="48" customFormat="1">
      <c r="A887" s="47"/>
      <c r="D887" s="49"/>
      <c r="G887" s="51"/>
      <c r="H887" s="52"/>
      <c r="I887" s="53"/>
    </row>
    <row r="888" spans="1:9" s="48" customFormat="1">
      <c r="A888" s="47"/>
      <c r="D888" s="49"/>
      <c r="G888" s="51"/>
      <c r="H888" s="52"/>
      <c r="I888" s="53"/>
    </row>
    <row r="889" spans="1:9" s="48" customFormat="1">
      <c r="A889" s="47"/>
      <c r="D889" s="49"/>
      <c r="G889" s="51"/>
      <c r="H889" s="52"/>
      <c r="I889" s="53"/>
    </row>
    <row r="890" spans="1:9" s="48" customFormat="1">
      <c r="A890" s="47"/>
      <c r="D890" s="49"/>
      <c r="G890" s="51"/>
      <c r="H890" s="52"/>
      <c r="I890" s="53"/>
    </row>
    <row r="891" spans="1:9" s="48" customFormat="1">
      <c r="A891" s="47"/>
      <c r="D891" s="49"/>
      <c r="G891" s="51"/>
      <c r="H891" s="52"/>
      <c r="I891" s="53"/>
    </row>
    <row r="892" spans="1:9" s="48" customFormat="1">
      <c r="A892" s="47"/>
      <c r="D892" s="49"/>
      <c r="G892" s="51"/>
      <c r="H892" s="52"/>
      <c r="I892" s="53"/>
    </row>
    <row r="893" spans="1:9" s="48" customFormat="1">
      <c r="A893" s="47"/>
      <c r="D893" s="49"/>
      <c r="G893" s="51"/>
      <c r="H893" s="52"/>
      <c r="I893" s="53"/>
    </row>
    <row r="894" spans="1:9" s="48" customFormat="1">
      <c r="A894" s="47"/>
      <c r="D894" s="49"/>
      <c r="G894" s="51"/>
      <c r="H894" s="52"/>
      <c r="I894" s="53"/>
    </row>
    <row r="895" spans="1:9" s="48" customFormat="1">
      <c r="A895" s="47"/>
      <c r="D895" s="49"/>
      <c r="G895" s="51"/>
      <c r="H895" s="52"/>
      <c r="I895" s="53"/>
    </row>
    <row r="896" spans="1:9" s="48" customFormat="1">
      <c r="A896" s="47"/>
      <c r="D896" s="49"/>
      <c r="G896" s="51"/>
      <c r="H896" s="52"/>
      <c r="I896" s="53"/>
    </row>
    <row r="897" spans="1:9" s="48" customFormat="1">
      <c r="A897" s="47"/>
      <c r="D897" s="49"/>
      <c r="G897" s="51"/>
      <c r="H897" s="52"/>
      <c r="I897" s="53"/>
    </row>
    <row r="898" spans="1:9" s="48" customFormat="1">
      <c r="A898" s="47"/>
      <c r="D898" s="49"/>
      <c r="G898" s="51"/>
      <c r="H898" s="52"/>
      <c r="I898" s="53"/>
    </row>
    <row r="899" spans="1:9" s="48" customFormat="1">
      <c r="A899" s="47"/>
      <c r="D899" s="49"/>
      <c r="G899" s="51"/>
      <c r="H899" s="52"/>
      <c r="I899" s="53"/>
    </row>
    <row r="900" spans="1:9" s="48" customFormat="1">
      <c r="A900" s="47"/>
      <c r="D900" s="49"/>
      <c r="G900" s="51"/>
      <c r="H900" s="52"/>
      <c r="I900" s="53"/>
    </row>
    <row r="901" spans="1:9" s="48" customFormat="1">
      <c r="A901" s="47"/>
      <c r="D901" s="49"/>
      <c r="G901" s="51"/>
      <c r="H901" s="52"/>
      <c r="I901" s="53"/>
    </row>
    <row r="902" spans="1:9" s="48" customFormat="1">
      <c r="A902" s="47"/>
      <c r="D902" s="49"/>
      <c r="G902" s="51"/>
      <c r="H902" s="52"/>
      <c r="I902" s="53"/>
    </row>
    <row r="903" spans="1:9" s="48" customFormat="1">
      <c r="A903" s="47"/>
      <c r="D903" s="49"/>
      <c r="G903" s="51"/>
      <c r="H903" s="52"/>
      <c r="I903" s="53"/>
    </row>
    <row r="904" spans="1:9" s="48" customFormat="1">
      <c r="A904" s="47"/>
      <c r="D904" s="49"/>
      <c r="G904" s="51"/>
      <c r="H904" s="52"/>
      <c r="I904" s="53"/>
    </row>
    <row r="905" spans="1:9" s="48" customFormat="1">
      <c r="A905" s="47"/>
      <c r="D905" s="49"/>
      <c r="G905" s="51"/>
      <c r="H905" s="52"/>
      <c r="I905" s="53"/>
    </row>
    <row r="906" spans="1:9" s="48" customFormat="1">
      <c r="A906" s="47"/>
      <c r="D906" s="49"/>
      <c r="G906" s="51"/>
      <c r="H906" s="52"/>
      <c r="I906" s="53"/>
    </row>
    <row r="907" spans="1:9" s="48" customFormat="1">
      <c r="A907" s="47"/>
      <c r="D907" s="49"/>
      <c r="G907" s="51"/>
      <c r="H907" s="52"/>
      <c r="I907" s="53"/>
    </row>
    <row r="908" spans="1:9" s="48" customFormat="1">
      <c r="A908" s="47"/>
      <c r="D908" s="49"/>
      <c r="G908" s="51"/>
      <c r="H908" s="52"/>
      <c r="I908" s="53"/>
    </row>
    <row r="909" spans="1:9" s="48" customFormat="1">
      <c r="A909" s="47"/>
      <c r="D909" s="49"/>
      <c r="G909" s="51"/>
      <c r="H909" s="52"/>
      <c r="I909" s="53"/>
    </row>
    <row r="910" spans="1:9" s="48" customFormat="1">
      <c r="A910" s="47"/>
      <c r="D910" s="49"/>
      <c r="G910" s="51"/>
      <c r="H910" s="52"/>
      <c r="I910" s="53"/>
    </row>
    <row r="911" spans="1:9" s="48" customFormat="1">
      <c r="A911" s="47"/>
      <c r="D911" s="49"/>
      <c r="G911" s="51"/>
      <c r="H911" s="52"/>
      <c r="I911" s="53"/>
    </row>
    <row r="912" spans="1:9" s="48" customFormat="1">
      <c r="A912" s="47"/>
      <c r="D912" s="49"/>
      <c r="G912" s="51"/>
      <c r="H912" s="52"/>
      <c r="I912" s="53"/>
    </row>
    <row r="913" spans="1:9" s="48" customFormat="1">
      <c r="A913" s="47"/>
      <c r="D913" s="49"/>
      <c r="G913" s="51"/>
      <c r="H913" s="52"/>
      <c r="I913" s="53"/>
    </row>
    <row r="914" spans="1:9" s="48" customFormat="1">
      <c r="A914" s="47"/>
      <c r="D914" s="49"/>
      <c r="G914" s="51"/>
      <c r="H914" s="52"/>
      <c r="I914" s="53"/>
    </row>
    <row r="915" spans="1:9" s="48" customFormat="1">
      <c r="A915" s="47"/>
      <c r="D915" s="49"/>
      <c r="G915" s="51"/>
      <c r="H915" s="52"/>
      <c r="I915" s="53"/>
    </row>
    <row r="916" spans="1:9" s="48" customFormat="1">
      <c r="A916" s="47"/>
      <c r="D916" s="49"/>
      <c r="G916" s="51"/>
      <c r="H916" s="52"/>
      <c r="I916" s="53"/>
    </row>
    <row r="917" spans="1:9" s="48" customFormat="1">
      <c r="A917" s="47"/>
      <c r="D917" s="49"/>
      <c r="G917" s="51"/>
      <c r="H917" s="52"/>
      <c r="I917" s="53"/>
    </row>
    <row r="918" spans="1:9" s="48" customFormat="1">
      <c r="A918" s="47"/>
      <c r="D918" s="49"/>
      <c r="G918" s="51"/>
      <c r="H918" s="52"/>
      <c r="I918" s="53"/>
    </row>
    <row r="919" spans="1:9" s="48" customFormat="1">
      <c r="A919" s="47"/>
      <c r="D919" s="49"/>
      <c r="G919" s="51"/>
      <c r="H919" s="52"/>
      <c r="I919" s="53"/>
    </row>
    <row r="920" spans="1:9" s="48" customFormat="1">
      <c r="A920" s="47"/>
      <c r="D920" s="49"/>
      <c r="G920" s="51"/>
      <c r="H920" s="52"/>
      <c r="I920" s="53"/>
    </row>
    <row r="921" spans="1:9" s="48" customFormat="1">
      <c r="A921" s="47"/>
      <c r="D921" s="49"/>
      <c r="G921" s="51"/>
      <c r="H921" s="52"/>
      <c r="I921" s="53"/>
    </row>
    <row r="922" spans="1:9" s="48" customFormat="1">
      <c r="A922" s="47"/>
      <c r="D922" s="49"/>
      <c r="G922" s="51"/>
      <c r="H922" s="52"/>
      <c r="I922" s="53"/>
    </row>
    <row r="923" spans="1:9" s="48" customFormat="1">
      <c r="A923" s="47"/>
      <c r="D923" s="49"/>
      <c r="G923" s="51"/>
      <c r="H923" s="52"/>
      <c r="I923" s="53"/>
    </row>
    <row r="924" spans="1:9" s="48" customFormat="1">
      <c r="A924" s="47"/>
      <c r="D924" s="49"/>
      <c r="G924" s="51"/>
      <c r="H924" s="52"/>
      <c r="I924" s="53"/>
    </row>
    <row r="925" spans="1:9" s="48" customFormat="1">
      <c r="A925" s="47"/>
      <c r="D925" s="49"/>
      <c r="G925" s="51"/>
      <c r="H925" s="52"/>
      <c r="I925" s="53"/>
    </row>
    <row r="926" spans="1:9" s="48" customFormat="1">
      <c r="A926" s="47"/>
      <c r="D926" s="49"/>
      <c r="G926" s="51"/>
      <c r="H926" s="52"/>
      <c r="I926" s="53"/>
    </row>
    <row r="927" spans="1:9" s="48" customFormat="1">
      <c r="A927" s="47"/>
      <c r="D927" s="49"/>
      <c r="G927" s="51"/>
      <c r="H927" s="52"/>
      <c r="I927" s="53"/>
    </row>
    <row r="928" spans="1:9" s="48" customFormat="1">
      <c r="A928" s="47"/>
      <c r="D928" s="49"/>
      <c r="G928" s="51"/>
      <c r="H928" s="52"/>
      <c r="I928" s="53"/>
    </row>
    <row r="929" spans="1:9" s="48" customFormat="1">
      <c r="A929" s="47"/>
      <c r="D929" s="49"/>
      <c r="G929" s="51"/>
      <c r="H929" s="52"/>
      <c r="I929" s="53"/>
    </row>
    <row r="930" spans="1:9" s="48" customFormat="1">
      <c r="A930" s="47"/>
      <c r="D930" s="49"/>
      <c r="G930" s="51"/>
      <c r="H930" s="52"/>
      <c r="I930" s="53"/>
    </row>
    <row r="931" spans="1:9" s="48" customFormat="1">
      <c r="A931" s="47"/>
      <c r="D931" s="49"/>
      <c r="G931" s="51"/>
      <c r="H931" s="52"/>
      <c r="I931" s="53"/>
    </row>
    <row r="932" spans="1:9" s="48" customFormat="1">
      <c r="A932" s="47"/>
      <c r="D932" s="49"/>
      <c r="G932" s="51"/>
      <c r="H932" s="52"/>
      <c r="I932" s="53"/>
    </row>
    <row r="933" spans="1:9" s="48" customFormat="1">
      <c r="A933" s="47"/>
      <c r="D933" s="49"/>
      <c r="G933" s="51"/>
      <c r="H933" s="52"/>
      <c r="I933" s="53"/>
    </row>
    <row r="934" spans="1:9" s="48" customFormat="1">
      <c r="A934" s="47"/>
      <c r="D934" s="49"/>
      <c r="G934" s="51"/>
      <c r="H934" s="52"/>
      <c r="I934" s="53"/>
    </row>
    <row r="935" spans="1:9" s="48" customFormat="1">
      <c r="A935" s="47"/>
      <c r="D935" s="49"/>
      <c r="G935" s="51"/>
      <c r="H935" s="52"/>
      <c r="I935" s="53"/>
    </row>
    <row r="936" spans="1:9" s="48" customFormat="1">
      <c r="A936" s="47"/>
      <c r="D936" s="49"/>
      <c r="G936" s="51"/>
      <c r="H936" s="52"/>
      <c r="I936" s="53"/>
    </row>
    <row r="937" spans="1:9" s="48" customFormat="1">
      <c r="A937" s="47"/>
      <c r="D937" s="49"/>
      <c r="G937" s="51"/>
      <c r="H937" s="52"/>
      <c r="I937" s="53"/>
    </row>
    <row r="938" spans="1:9" s="48" customFormat="1">
      <c r="A938" s="47"/>
      <c r="D938" s="49"/>
      <c r="G938" s="51"/>
      <c r="H938" s="52"/>
      <c r="I938" s="53"/>
    </row>
    <row r="939" spans="1:9" s="48" customFormat="1">
      <c r="A939" s="47"/>
      <c r="D939" s="49"/>
      <c r="G939" s="51"/>
      <c r="H939" s="52"/>
      <c r="I939" s="53"/>
    </row>
    <row r="940" spans="1:9" s="48" customFormat="1">
      <c r="A940" s="47"/>
      <c r="D940" s="49"/>
      <c r="G940" s="51"/>
      <c r="H940" s="52"/>
      <c r="I940" s="53"/>
    </row>
    <row r="941" spans="1:9" s="48" customFormat="1">
      <c r="A941" s="47"/>
      <c r="D941" s="49"/>
      <c r="G941" s="51"/>
      <c r="H941" s="52"/>
      <c r="I941" s="53"/>
    </row>
    <row r="942" spans="1:9" s="48" customFormat="1">
      <c r="A942" s="47"/>
      <c r="D942" s="49"/>
      <c r="G942" s="51"/>
      <c r="H942" s="52"/>
      <c r="I942" s="53"/>
    </row>
    <row r="943" spans="1:9" s="48" customFormat="1">
      <c r="A943" s="47"/>
      <c r="D943" s="49"/>
      <c r="G943" s="51"/>
      <c r="H943" s="52"/>
      <c r="I943" s="53"/>
    </row>
    <row r="944" spans="1:9" s="48" customFormat="1">
      <c r="A944" s="47"/>
      <c r="D944" s="49"/>
      <c r="G944" s="51"/>
      <c r="H944" s="52"/>
      <c r="I944" s="53"/>
    </row>
    <row r="945" spans="1:9" s="48" customFormat="1">
      <c r="A945" s="47"/>
      <c r="D945" s="49"/>
      <c r="G945" s="51"/>
      <c r="H945" s="52"/>
      <c r="I945" s="53"/>
    </row>
    <row r="946" spans="1:9" s="48" customFormat="1">
      <c r="A946" s="47"/>
      <c r="D946" s="49"/>
      <c r="G946" s="51"/>
      <c r="H946" s="52"/>
      <c r="I946" s="53"/>
    </row>
    <row r="947" spans="1:9" s="48" customFormat="1">
      <c r="A947" s="47"/>
      <c r="D947" s="49"/>
      <c r="G947" s="51"/>
      <c r="H947" s="52"/>
      <c r="I947" s="53"/>
    </row>
    <row r="948" spans="1:9" s="48" customFormat="1">
      <c r="A948" s="47"/>
      <c r="D948" s="49"/>
      <c r="G948" s="51"/>
      <c r="H948" s="52"/>
      <c r="I948" s="53"/>
    </row>
    <row r="949" spans="1:9" s="48" customFormat="1">
      <c r="A949" s="47"/>
      <c r="D949" s="49"/>
      <c r="G949" s="51"/>
      <c r="H949" s="52"/>
      <c r="I949" s="53"/>
    </row>
    <row r="950" spans="1:9" s="48" customFormat="1">
      <c r="A950" s="47"/>
      <c r="D950" s="49"/>
      <c r="G950" s="51"/>
      <c r="H950" s="52"/>
      <c r="I950" s="53"/>
    </row>
    <row r="951" spans="1:9" s="48" customFormat="1">
      <c r="A951" s="47"/>
      <c r="D951" s="49"/>
      <c r="G951" s="51"/>
      <c r="H951" s="52"/>
      <c r="I951" s="53"/>
    </row>
    <row r="952" spans="1:9" s="48" customFormat="1">
      <c r="A952" s="47"/>
      <c r="D952" s="49"/>
      <c r="G952" s="51"/>
      <c r="H952" s="52"/>
      <c r="I952" s="53"/>
    </row>
    <row r="953" spans="1:9" s="48" customFormat="1">
      <c r="A953" s="47"/>
      <c r="D953" s="49"/>
      <c r="G953" s="51"/>
      <c r="H953" s="52"/>
      <c r="I953" s="53"/>
    </row>
    <row r="954" spans="1:9" s="48" customFormat="1">
      <c r="A954" s="47"/>
      <c r="D954" s="49"/>
      <c r="G954" s="51"/>
      <c r="H954" s="52"/>
      <c r="I954" s="53"/>
    </row>
    <row r="955" spans="1:9" s="48" customFormat="1">
      <c r="A955" s="47"/>
      <c r="D955" s="49"/>
      <c r="G955" s="51"/>
      <c r="H955" s="52"/>
      <c r="I955" s="53"/>
    </row>
    <row r="956" spans="1:9" s="48" customFormat="1">
      <c r="A956" s="47"/>
      <c r="D956" s="49"/>
      <c r="G956" s="51"/>
      <c r="H956" s="52"/>
      <c r="I956" s="53"/>
    </row>
    <row r="957" spans="1:9" s="48" customFormat="1">
      <c r="A957" s="47"/>
      <c r="D957" s="49"/>
      <c r="G957" s="51"/>
      <c r="H957" s="52"/>
      <c r="I957" s="53"/>
    </row>
    <row r="958" spans="1:9" s="48" customFormat="1">
      <c r="A958" s="47"/>
      <c r="D958" s="49"/>
      <c r="G958" s="51"/>
      <c r="H958" s="52"/>
      <c r="I958" s="53"/>
    </row>
    <row r="959" spans="1:9" s="48" customFormat="1">
      <c r="A959" s="47"/>
      <c r="D959" s="49"/>
      <c r="G959" s="51"/>
      <c r="H959" s="52"/>
      <c r="I959" s="53"/>
    </row>
    <row r="960" spans="1:9" s="48" customFormat="1">
      <c r="A960" s="47"/>
      <c r="D960" s="49"/>
      <c r="G960" s="51"/>
      <c r="H960" s="52"/>
      <c r="I960" s="53"/>
    </row>
    <row r="961" spans="1:9" s="48" customFormat="1">
      <c r="A961" s="47"/>
      <c r="D961" s="49"/>
      <c r="G961" s="51"/>
      <c r="H961" s="52"/>
      <c r="I961" s="53"/>
    </row>
    <row r="962" spans="1:9" s="48" customFormat="1">
      <c r="A962" s="47"/>
      <c r="D962" s="49"/>
      <c r="G962" s="51"/>
      <c r="H962" s="52"/>
      <c r="I962" s="53"/>
    </row>
    <row r="963" spans="1:9" s="48" customFormat="1">
      <c r="A963" s="47"/>
      <c r="D963" s="49"/>
      <c r="G963" s="51"/>
      <c r="H963" s="52"/>
      <c r="I963" s="53"/>
    </row>
    <row r="964" spans="1:9" s="48" customFormat="1">
      <c r="A964" s="47"/>
      <c r="D964" s="49"/>
      <c r="G964" s="51"/>
      <c r="H964" s="52"/>
      <c r="I964" s="53"/>
    </row>
    <row r="965" spans="1:9" s="48" customFormat="1">
      <c r="A965" s="47"/>
      <c r="D965" s="49"/>
      <c r="G965" s="51"/>
      <c r="H965" s="52"/>
      <c r="I965" s="53"/>
    </row>
    <row r="966" spans="1:9" s="48" customFormat="1">
      <c r="A966" s="47"/>
      <c r="D966" s="49"/>
      <c r="G966" s="51"/>
      <c r="H966" s="52"/>
      <c r="I966" s="53"/>
    </row>
    <row r="967" spans="1:9" s="48" customFormat="1">
      <c r="A967" s="47"/>
      <c r="D967" s="49"/>
      <c r="G967" s="51"/>
      <c r="H967" s="52"/>
      <c r="I967" s="53"/>
    </row>
    <row r="968" spans="1:9" s="48" customFormat="1">
      <c r="A968" s="47"/>
      <c r="D968" s="49"/>
      <c r="G968" s="51"/>
      <c r="H968" s="52"/>
      <c r="I968" s="53"/>
    </row>
    <row r="969" spans="1:9" s="48" customFormat="1">
      <c r="A969" s="47"/>
      <c r="D969" s="49"/>
      <c r="G969" s="51"/>
      <c r="H969" s="52"/>
      <c r="I969" s="53"/>
    </row>
    <row r="970" spans="1:9" s="48" customFormat="1">
      <c r="A970" s="47"/>
      <c r="D970" s="49"/>
      <c r="G970" s="51"/>
      <c r="H970" s="52"/>
      <c r="I970" s="53"/>
    </row>
    <row r="971" spans="1:9" s="48" customFormat="1">
      <c r="A971" s="47"/>
      <c r="D971" s="49"/>
      <c r="G971" s="51"/>
      <c r="H971" s="52"/>
      <c r="I971" s="53"/>
    </row>
    <row r="972" spans="1:9" s="48" customFormat="1">
      <c r="A972" s="47"/>
      <c r="D972" s="49"/>
      <c r="G972" s="51"/>
      <c r="H972" s="52"/>
      <c r="I972" s="53"/>
    </row>
    <row r="973" spans="1:9" s="48" customFormat="1">
      <c r="A973" s="47"/>
      <c r="D973" s="49"/>
      <c r="G973" s="51"/>
      <c r="H973" s="52"/>
      <c r="I973" s="53"/>
    </row>
    <row r="974" spans="1:9" s="48" customFormat="1">
      <c r="A974" s="47"/>
      <c r="D974" s="49"/>
      <c r="G974" s="51"/>
      <c r="H974" s="52"/>
      <c r="I974" s="53"/>
    </row>
    <row r="975" spans="1:9" s="48" customFormat="1">
      <c r="A975" s="47"/>
      <c r="D975" s="49"/>
      <c r="G975" s="51"/>
      <c r="H975" s="52"/>
      <c r="I975" s="53"/>
    </row>
    <row r="976" spans="1:9" s="48" customFormat="1">
      <c r="A976" s="47"/>
      <c r="D976" s="49"/>
      <c r="G976" s="51"/>
      <c r="H976" s="52"/>
      <c r="I976" s="53"/>
    </row>
    <row r="977" spans="1:9" s="48" customFormat="1">
      <c r="A977" s="47"/>
      <c r="D977" s="49"/>
      <c r="G977" s="51"/>
      <c r="H977" s="52"/>
      <c r="I977" s="53"/>
    </row>
    <row r="978" spans="1:9" s="48" customFormat="1">
      <c r="A978" s="47"/>
      <c r="D978" s="49"/>
      <c r="G978" s="51"/>
      <c r="H978" s="52"/>
      <c r="I978" s="53"/>
    </row>
    <row r="979" spans="1:9" s="48" customFormat="1">
      <c r="A979" s="47"/>
      <c r="D979" s="49"/>
      <c r="G979" s="51"/>
      <c r="H979" s="52"/>
      <c r="I979" s="53"/>
    </row>
    <row r="980" spans="1:9" s="48" customFormat="1">
      <c r="A980" s="47"/>
      <c r="D980" s="49"/>
      <c r="G980" s="51"/>
      <c r="H980" s="52"/>
      <c r="I980" s="53"/>
    </row>
    <row r="981" spans="1:9" s="48" customFormat="1">
      <c r="A981" s="47"/>
      <c r="D981" s="49"/>
      <c r="G981" s="51"/>
      <c r="H981" s="52"/>
      <c r="I981" s="53"/>
    </row>
    <row r="982" spans="1:9" s="48" customFormat="1">
      <c r="A982" s="47"/>
      <c r="D982" s="49"/>
      <c r="G982" s="51"/>
      <c r="H982" s="52"/>
      <c r="I982" s="53"/>
    </row>
    <row r="983" spans="1:9" s="48" customFormat="1">
      <c r="A983" s="47"/>
      <c r="D983" s="49"/>
      <c r="G983" s="51"/>
      <c r="H983" s="52"/>
      <c r="I983" s="53"/>
    </row>
    <row r="984" spans="1:9" s="48" customFormat="1">
      <c r="A984" s="47"/>
      <c r="D984" s="49"/>
      <c r="G984" s="51"/>
      <c r="H984" s="52"/>
      <c r="I984" s="53"/>
    </row>
    <row r="985" spans="1:9" s="48" customFormat="1">
      <c r="A985" s="47"/>
      <c r="D985" s="49"/>
      <c r="G985" s="51"/>
      <c r="H985" s="52"/>
      <c r="I985" s="53"/>
    </row>
    <row r="986" spans="1:9" s="48" customFormat="1">
      <c r="A986" s="47"/>
      <c r="D986" s="49"/>
      <c r="G986" s="51"/>
      <c r="H986" s="52"/>
      <c r="I986" s="53"/>
    </row>
    <row r="987" spans="1:9" s="48" customFormat="1">
      <c r="A987" s="47"/>
      <c r="D987" s="49"/>
      <c r="G987" s="51"/>
      <c r="H987" s="52"/>
      <c r="I987" s="53"/>
    </row>
    <row r="988" spans="1:9" s="48" customFormat="1">
      <c r="A988" s="47"/>
      <c r="D988" s="49"/>
      <c r="G988" s="51"/>
      <c r="H988" s="52"/>
      <c r="I988" s="53"/>
    </row>
    <row r="989" spans="1:9" s="48" customFormat="1">
      <c r="A989" s="47"/>
      <c r="D989" s="49"/>
      <c r="G989" s="51"/>
      <c r="H989" s="52"/>
      <c r="I989" s="53"/>
    </row>
    <row r="990" spans="1:9" s="48" customFormat="1">
      <c r="A990" s="47"/>
      <c r="D990" s="49"/>
      <c r="G990" s="51"/>
      <c r="H990" s="52"/>
      <c r="I990" s="53"/>
    </row>
    <row r="991" spans="1:9" s="48" customFormat="1">
      <c r="A991" s="47"/>
      <c r="D991" s="49"/>
      <c r="G991" s="51"/>
      <c r="H991" s="52"/>
      <c r="I991" s="53"/>
    </row>
    <row r="992" spans="1:9" s="48" customFormat="1">
      <c r="A992" s="47"/>
      <c r="D992" s="49"/>
      <c r="G992" s="51"/>
      <c r="H992" s="52"/>
      <c r="I992" s="53"/>
    </row>
    <row r="993" spans="1:9" s="48" customFormat="1">
      <c r="A993" s="47"/>
      <c r="D993" s="49"/>
      <c r="G993" s="51"/>
      <c r="H993" s="52"/>
      <c r="I993" s="53"/>
    </row>
    <row r="994" spans="1:9" s="48" customFormat="1">
      <c r="A994" s="47"/>
      <c r="D994" s="49"/>
      <c r="G994" s="51"/>
      <c r="H994" s="52"/>
      <c r="I994" s="53"/>
    </row>
    <row r="995" spans="1:9" s="48" customFormat="1">
      <c r="A995" s="47"/>
      <c r="D995" s="49"/>
      <c r="G995" s="51"/>
      <c r="H995" s="52"/>
      <c r="I995" s="53"/>
    </row>
    <row r="996" spans="1:9" s="48" customFormat="1">
      <c r="A996" s="47"/>
      <c r="D996" s="49"/>
      <c r="G996" s="51"/>
      <c r="H996" s="52"/>
      <c r="I996" s="53"/>
    </row>
    <row r="997" spans="1:9" s="48" customFormat="1">
      <c r="A997" s="47"/>
      <c r="D997" s="49"/>
      <c r="G997" s="51"/>
      <c r="H997" s="52"/>
      <c r="I997" s="53"/>
    </row>
    <row r="998" spans="1:9" s="48" customFormat="1">
      <c r="A998" s="47"/>
      <c r="D998" s="49"/>
      <c r="G998" s="51"/>
      <c r="H998" s="52"/>
      <c r="I998" s="53"/>
    </row>
    <row r="999" spans="1:9" s="48" customFormat="1">
      <c r="A999" s="47"/>
      <c r="D999" s="49"/>
      <c r="G999" s="51"/>
      <c r="H999" s="52"/>
      <c r="I999" s="53"/>
    </row>
    <row r="1000" spans="1:9" s="48" customFormat="1">
      <c r="A1000" s="47"/>
      <c r="D1000" s="49"/>
      <c r="G1000" s="51"/>
      <c r="H1000" s="52"/>
      <c r="I1000" s="53"/>
    </row>
    <row r="1001" spans="1:9" s="48" customFormat="1">
      <c r="A1001" s="47"/>
      <c r="D1001" s="49"/>
      <c r="G1001" s="51"/>
      <c r="H1001" s="52"/>
      <c r="I1001" s="53"/>
    </row>
    <row r="1002" spans="1:9" s="48" customFormat="1">
      <c r="A1002" s="47"/>
      <c r="D1002" s="49"/>
      <c r="G1002" s="51"/>
      <c r="H1002" s="52"/>
      <c r="I1002" s="53"/>
    </row>
    <row r="1003" spans="1:9" s="48" customFormat="1">
      <c r="A1003" s="47"/>
      <c r="D1003" s="49"/>
      <c r="G1003" s="51"/>
      <c r="H1003" s="52"/>
      <c r="I1003" s="53"/>
    </row>
    <row r="1004" spans="1:9" s="48" customFormat="1">
      <c r="A1004" s="47"/>
      <c r="D1004" s="49"/>
      <c r="G1004" s="51"/>
      <c r="H1004" s="52"/>
      <c r="I1004" s="53"/>
    </row>
    <row r="1005" spans="1:9" s="48" customFormat="1">
      <c r="A1005" s="47"/>
      <c r="D1005" s="49"/>
      <c r="G1005" s="51"/>
      <c r="H1005" s="52"/>
      <c r="I1005" s="53"/>
    </row>
    <row r="1006" spans="1:9" s="48" customFormat="1">
      <c r="A1006" s="47"/>
      <c r="D1006" s="49"/>
      <c r="G1006" s="51"/>
      <c r="H1006" s="52"/>
      <c r="I1006" s="53"/>
    </row>
    <row r="1007" spans="1:9" s="48" customFormat="1">
      <c r="A1007" s="47"/>
      <c r="D1007" s="49"/>
      <c r="G1007" s="51"/>
      <c r="H1007" s="52"/>
      <c r="I1007" s="53"/>
    </row>
    <row r="1008" spans="1:9" s="48" customFormat="1">
      <c r="A1008" s="47"/>
      <c r="D1008" s="49"/>
      <c r="G1008" s="51"/>
      <c r="H1008" s="52"/>
      <c r="I1008" s="53"/>
    </row>
    <row r="1009" spans="1:9" s="48" customFormat="1">
      <c r="A1009" s="47"/>
      <c r="D1009" s="49"/>
      <c r="G1009" s="51"/>
      <c r="H1009" s="52"/>
      <c r="I1009" s="53"/>
    </row>
    <row r="1010" spans="1:9" s="48" customFormat="1">
      <c r="A1010" s="47"/>
      <c r="D1010" s="49"/>
      <c r="G1010" s="51"/>
      <c r="H1010" s="52"/>
      <c r="I1010" s="53"/>
    </row>
    <row r="1011" spans="1:9" s="48" customFormat="1">
      <c r="A1011" s="47"/>
      <c r="D1011" s="49"/>
      <c r="G1011" s="51"/>
      <c r="H1011" s="52"/>
      <c r="I1011" s="53"/>
    </row>
    <row r="1012" spans="1:9" s="48" customFormat="1">
      <c r="A1012" s="47"/>
      <c r="D1012" s="49"/>
      <c r="G1012" s="51"/>
      <c r="H1012" s="52"/>
      <c r="I1012" s="53"/>
    </row>
    <row r="1013" spans="1:9" s="48" customFormat="1">
      <c r="A1013" s="47"/>
      <c r="D1013" s="49"/>
      <c r="G1013" s="51"/>
      <c r="H1013" s="52"/>
      <c r="I1013" s="53"/>
    </row>
    <row r="1014" spans="1:9" s="48" customFormat="1">
      <c r="A1014" s="47"/>
      <c r="D1014" s="49"/>
      <c r="G1014" s="51"/>
      <c r="H1014" s="52"/>
      <c r="I1014" s="53"/>
    </row>
    <row r="1015" spans="1:9" s="48" customFormat="1">
      <c r="A1015" s="47"/>
      <c r="D1015" s="49"/>
      <c r="G1015" s="51"/>
      <c r="H1015" s="52"/>
      <c r="I1015" s="53"/>
    </row>
    <row r="1016" spans="1:9" s="48" customFormat="1">
      <c r="A1016" s="47"/>
      <c r="D1016" s="49"/>
      <c r="G1016" s="51"/>
      <c r="H1016" s="52"/>
      <c r="I1016" s="53"/>
    </row>
    <row r="1017" spans="1:9" s="48" customFormat="1">
      <c r="A1017" s="47"/>
      <c r="D1017" s="49"/>
      <c r="G1017" s="51"/>
      <c r="H1017" s="52"/>
      <c r="I1017" s="53"/>
    </row>
    <row r="1018" spans="1:9" s="48" customFormat="1">
      <c r="A1018" s="47"/>
      <c r="D1018" s="49"/>
      <c r="G1018" s="51"/>
      <c r="H1018" s="52"/>
      <c r="I1018" s="53"/>
    </row>
    <row r="1019" spans="1:9" s="48" customFormat="1">
      <c r="A1019" s="47"/>
      <c r="D1019" s="49"/>
      <c r="G1019" s="51"/>
      <c r="H1019" s="52"/>
      <c r="I1019" s="53"/>
    </row>
    <row r="1020" spans="1:9" s="48" customFormat="1">
      <c r="A1020" s="47"/>
      <c r="D1020" s="49"/>
      <c r="G1020" s="51"/>
      <c r="H1020" s="52"/>
      <c r="I1020" s="53"/>
    </row>
    <row r="1021" spans="1:9" s="48" customFormat="1">
      <c r="A1021" s="47"/>
      <c r="D1021" s="49"/>
      <c r="G1021" s="51"/>
      <c r="H1021" s="52"/>
      <c r="I1021" s="53"/>
    </row>
    <row r="1022" spans="1:9" s="48" customFormat="1">
      <c r="A1022" s="47"/>
      <c r="D1022" s="49"/>
      <c r="G1022" s="51"/>
      <c r="H1022" s="52"/>
      <c r="I1022" s="53"/>
    </row>
    <row r="1023" spans="1:9" s="48" customFormat="1">
      <c r="A1023" s="47"/>
      <c r="D1023" s="49"/>
      <c r="G1023" s="51"/>
      <c r="H1023" s="52"/>
      <c r="I1023" s="53"/>
    </row>
    <row r="1024" spans="1:9" s="48" customFormat="1">
      <c r="A1024" s="47"/>
      <c r="D1024" s="49"/>
      <c r="G1024" s="51"/>
      <c r="H1024" s="52"/>
      <c r="I1024" s="53"/>
    </row>
    <row r="1025" spans="1:9" s="48" customFormat="1">
      <c r="A1025" s="47"/>
      <c r="D1025" s="49"/>
      <c r="G1025" s="51"/>
      <c r="H1025" s="52"/>
      <c r="I1025" s="53"/>
    </row>
    <row r="1026" spans="1:9" s="48" customFormat="1">
      <c r="A1026" s="47"/>
      <c r="D1026" s="49"/>
      <c r="G1026" s="51"/>
      <c r="H1026" s="52"/>
      <c r="I1026" s="53"/>
    </row>
    <row r="1027" spans="1:9" s="48" customFormat="1">
      <c r="A1027" s="47"/>
      <c r="D1027" s="49"/>
      <c r="G1027" s="51"/>
      <c r="H1027" s="52"/>
      <c r="I1027" s="53"/>
    </row>
    <row r="1028" spans="1:9" s="48" customFormat="1">
      <c r="A1028" s="47"/>
      <c r="D1028" s="49"/>
      <c r="G1028" s="51"/>
      <c r="H1028" s="52"/>
      <c r="I1028" s="53"/>
    </row>
    <row r="1029" spans="1:9" s="48" customFormat="1">
      <c r="A1029" s="47"/>
      <c r="D1029" s="49"/>
      <c r="G1029" s="51"/>
      <c r="H1029" s="52"/>
      <c r="I1029" s="53"/>
    </row>
    <row r="1030" spans="1:9" s="48" customFormat="1">
      <c r="A1030" s="47"/>
      <c r="D1030" s="49"/>
      <c r="G1030" s="51"/>
      <c r="H1030" s="52"/>
      <c r="I1030" s="53"/>
    </row>
    <row r="1031" spans="1:9" s="48" customFormat="1">
      <c r="A1031" s="47"/>
      <c r="D1031" s="49"/>
      <c r="G1031" s="51"/>
      <c r="H1031" s="52"/>
      <c r="I1031" s="53"/>
    </row>
    <row r="1032" spans="1:9" s="48" customFormat="1">
      <c r="A1032" s="47"/>
      <c r="D1032" s="49"/>
      <c r="G1032" s="51"/>
      <c r="H1032" s="52"/>
      <c r="I1032" s="53"/>
    </row>
    <row r="1033" spans="1:9" s="48" customFormat="1">
      <c r="A1033" s="47"/>
      <c r="D1033" s="49"/>
      <c r="G1033" s="51"/>
      <c r="H1033" s="52"/>
      <c r="I1033" s="53"/>
    </row>
    <row r="1034" spans="1:9" s="48" customFormat="1">
      <c r="A1034" s="47"/>
      <c r="D1034" s="49"/>
      <c r="G1034" s="51"/>
      <c r="H1034" s="52"/>
      <c r="I1034" s="53"/>
    </row>
    <row r="1035" spans="1:9" s="48" customFormat="1">
      <c r="A1035" s="47"/>
      <c r="D1035" s="49"/>
      <c r="G1035" s="51"/>
      <c r="H1035" s="52"/>
      <c r="I1035" s="53"/>
    </row>
    <row r="1036" spans="1:9" s="48" customFormat="1">
      <c r="A1036" s="47"/>
      <c r="D1036" s="49"/>
      <c r="G1036" s="51"/>
      <c r="H1036" s="52"/>
      <c r="I1036" s="53"/>
    </row>
    <row r="1037" spans="1:9" s="48" customFormat="1">
      <c r="A1037" s="47"/>
      <c r="D1037" s="49"/>
      <c r="G1037" s="51"/>
      <c r="H1037" s="52"/>
      <c r="I1037" s="53"/>
    </row>
    <row r="1038" spans="1:9" s="48" customFormat="1">
      <c r="A1038" s="47"/>
      <c r="D1038" s="49"/>
      <c r="G1038" s="51"/>
      <c r="H1038" s="52"/>
      <c r="I1038" s="53"/>
    </row>
    <row r="1039" spans="1:9" s="48" customFormat="1">
      <c r="A1039" s="47"/>
      <c r="D1039" s="49"/>
      <c r="G1039" s="51"/>
      <c r="H1039" s="52"/>
      <c r="I1039" s="53"/>
    </row>
    <row r="1040" spans="1:9" s="48" customFormat="1">
      <c r="A1040" s="47"/>
      <c r="D1040" s="49"/>
      <c r="G1040" s="51"/>
      <c r="H1040" s="52"/>
      <c r="I1040" s="53"/>
    </row>
    <row r="1041" spans="1:9" s="48" customFormat="1">
      <c r="A1041" s="47"/>
      <c r="D1041" s="49"/>
      <c r="G1041" s="51"/>
      <c r="H1041" s="52"/>
      <c r="I1041" s="53"/>
    </row>
    <row r="1042" spans="1:9" s="48" customFormat="1">
      <c r="A1042" s="47"/>
      <c r="D1042" s="49"/>
      <c r="G1042" s="51"/>
      <c r="H1042" s="52"/>
      <c r="I1042" s="53"/>
    </row>
    <row r="1043" spans="1:9" s="48" customFormat="1">
      <c r="A1043" s="47"/>
      <c r="D1043" s="49"/>
      <c r="G1043" s="51"/>
      <c r="H1043" s="52"/>
      <c r="I1043" s="53"/>
    </row>
    <row r="1044" spans="1:9" s="48" customFormat="1">
      <c r="A1044" s="47"/>
      <c r="D1044" s="49"/>
      <c r="G1044" s="51"/>
      <c r="H1044" s="52"/>
      <c r="I1044" s="53"/>
    </row>
    <row r="1045" spans="1:9" s="48" customFormat="1">
      <c r="A1045" s="47"/>
      <c r="D1045" s="49"/>
      <c r="G1045" s="51"/>
      <c r="H1045" s="52"/>
      <c r="I1045" s="53"/>
    </row>
    <row r="1046" spans="1:9" s="48" customFormat="1">
      <c r="A1046" s="47"/>
      <c r="D1046" s="49"/>
      <c r="G1046" s="51"/>
      <c r="H1046" s="52"/>
      <c r="I1046" s="53"/>
    </row>
    <row r="1047" spans="1:9" s="48" customFormat="1">
      <c r="A1047" s="47"/>
      <c r="D1047" s="49"/>
      <c r="G1047" s="51"/>
      <c r="H1047" s="52"/>
      <c r="I1047" s="53"/>
    </row>
    <row r="1048" spans="1:9" s="48" customFormat="1">
      <c r="A1048" s="47"/>
      <c r="D1048" s="49"/>
      <c r="G1048" s="51"/>
      <c r="H1048" s="52"/>
      <c r="I1048" s="53"/>
    </row>
    <row r="1049" spans="1:9" s="48" customFormat="1">
      <c r="A1049" s="47"/>
      <c r="D1049" s="49"/>
      <c r="G1049" s="51"/>
      <c r="H1049" s="52"/>
      <c r="I1049" s="53"/>
    </row>
    <row r="1050" spans="1:9" s="48" customFormat="1">
      <c r="A1050" s="47"/>
      <c r="D1050" s="49"/>
      <c r="G1050" s="51"/>
      <c r="H1050" s="52"/>
      <c r="I1050" s="53"/>
    </row>
    <row r="1051" spans="1:9" s="48" customFormat="1">
      <c r="A1051" s="47"/>
      <c r="D1051" s="49"/>
      <c r="G1051" s="51"/>
      <c r="H1051" s="52"/>
      <c r="I1051" s="53"/>
    </row>
    <row r="1052" spans="1:9" s="48" customFormat="1">
      <c r="A1052" s="47"/>
      <c r="D1052" s="49"/>
      <c r="G1052" s="51"/>
      <c r="H1052" s="52"/>
      <c r="I1052" s="53"/>
    </row>
    <row r="1053" spans="1:9" s="48" customFormat="1">
      <c r="A1053" s="47"/>
      <c r="D1053" s="49"/>
      <c r="G1053" s="51"/>
      <c r="H1053" s="52"/>
      <c r="I1053" s="53"/>
    </row>
    <row r="1054" spans="1:9" s="48" customFormat="1">
      <c r="A1054" s="47"/>
      <c r="D1054" s="49"/>
      <c r="G1054" s="51"/>
      <c r="H1054" s="52"/>
      <c r="I1054" s="53"/>
    </row>
    <row r="1055" spans="1:9" s="48" customFormat="1">
      <c r="A1055" s="47"/>
      <c r="D1055" s="49"/>
      <c r="G1055" s="51"/>
      <c r="H1055" s="52"/>
      <c r="I1055" s="53"/>
    </row>
    <row r="1056" spans="1:9" s="48" customFormat="1">
      <c r="A1056" s="47"/>
      <c r="D1056" s="49"/>
      <c r="G1056" s="51"/>
      <c r="H1056" s="52"/>
      <c r="I1056" s="53"/>
    </row>
    <row r="1057" spans="1:9" s="48" customFormat="1">
      <c r="A1057" s="47"/>
      <c r="D1057" s="49"/>
      <c r="G1057" s="51"/>
      <c r="H1057" s="52"/>
      <c r="I1057" s="53"/>
    </row>
    <row r="1058" spans="1:9" s="48" customFormat="1">
      <c r="A1058" s="47"/>
      <c r="D1058" s="49"/>
      <c r="G1058" s="51"/>
      <c r="H1058" s="52"/>
      <c r="I1058" s="53"/>
    </row>
    <row r="1059" spans="1:9" s="48" customFormat="1">
      <c r="A1059" s="47"/>
      <c r="D1059" s="49"/>
      <c r="G1059" s="51"/>
      <c r="H1059" s="52"/>
      <c r="I1059" s="53"/>
    </row>
    <row r="1060" spans="1:9" s="48" customFormat="1">
      <c r="A1060" s="47"/>
      <c r="D1060" s="49"/>
      <c r="G1060" s="51"/>
      <c r="H1060" s="52"/>
      <c r="I1060" s="53"/>
    </row>
    <row r="1061" spans="1:9" s="48" customFormat="1">
      <c r="A1061" s="47"/>
      <c r="D1061" s="49"/>
      <c r="G1061" s="51"/>
      <c r="H1061" s="52"/>
      <c r="I1061" s="53"/>
    </row>
    <row r="1062" spans="1:9" s="48" customFormat="1">
      <c r="A1062" s="47"/>
      <c r="D1062" s="49"/>
      <c r="G1062" s="51"/>
      <c r="H1062" s="52"/>
      <c r="I1062" s="53"/>
    </row>
    <row r="1063" spans="1:9" s="48" customFormat="1">
      <c r="A1063" s="47"/>
      <c r="D1063" s="49"/>
      <c r="G1063" s="51"/>
      <c r="H1063" s="52"/>
      <c r="I1063" s="53"/>
    </row>
    <row r="1064" spans="1:9" s="48" customFormat="1">
      <c r="A1064" s="47"/>
      <c r="D1064" s="49"/>
      <c r="G1064" s="51"/>
      <c r="H1064" s="52"/>
      <c r="I1064" s="53"/>
    </row>
    <row r="1065" spans="1:9" s="48" customFormat="1">
      <c r="A1065" s="47"/>
      <c r="D1065" s="49"/>
      <c r="G1065" s="51"/>
      <c r="H1065" s="52"/>
      <c r="I1065" s="53"/>
    </row>
    <row r="1066" spans="1:9" s="48" customFormat="1">
      <c r="A1066" s="47"/>
      <c r="D1066" s="49"/>
      <c r="G1066" s="51"/>
      <c r="H1066" s="52"/>
      <c r="I1066" s="53"/>
    </row>
    <row r="1067" spans="1:9" s="48" customFormat="1">
      <c r="A1067" s="47"/>
      <c r="D1067" s="49"/>
      <c r="G1067" s="51"/>
      <c r="H1067" s="52"/>
      <c r="I1067" s="53"/>
    </row>
    <row r="1068" spans="1:9" s="48" customFormat="1">
      <c r="A1068" s="47"/>
      <c r="D1068" s="49"/>
      <c r="G1068" s="51"/>
      <c r="H1068" s="52"/>
      <c r="I1068" s="53"/>
    </row>
    <row r="1069" spans="1:9" s="48" customFormat="1">
      <c r="A1069" s="47"/>
      <c r="D1069" s="49"/>
      <c r="G1069" s="51"/>
      <c r="H1069" s="52"/>
      <c r="I1069" s="53"/>
    </row>
    <row r="1070" spans="1:9" s="48" customFormat="1">
      <c r="A1070" s="47"/>
      <c r="D1070" s="49"/>
      <c r="G1070" s="51"/>
      <c r="H1070" s="52"/>
      <c r="I1070" s="53"/>
    </row>
    <row r="1071" spans="1:9" s="48" customFormat="1">
      <c r="A1071" s="47"/>
      <c r="D1071" s="49"/>
      <c r="G1071" s="51"/>
      <c r="H1071" s="52"/>
      <c r="I1071" s="53"/>
    </row>
    <row r="1072" spans="1:9" s="48" customFormat="1">
      <c r="A1072" s="47"/>
      <c r="D1072" s="49"/>
      <c r="G1072" s="51"/>
      <c r="H1072" s="52"/>
      <c r="I1072" s="53"/>
    </row>
    <row r="1073" spans="1:9" s="48" customFormat="1">
      <c r="A1073" s="47"/>
      <c r="D1073" s="49"/>
      <c r="G1073" s="51"/>
      <c r="H1073" s="52"/>
      <c r="I1073" s="53"/>
    </row>
    <row r="1074" spans="1:9" s="48" customFormat="1">
      <c r="A1074" s="47"/>
      <c r="D1074" s="49"/>
      <c r="G1074" s="51"/>
      <c r="H1074" s="52"/>
      <c r="I1074" s="53"/>
    </row>
    <row r="1075" spans="1:9" s="48" customFormat="1">
      <c r="A1075" s="47"/>
      <c r="D1075" s="49"/>
      <c r="G1075" s="51"/>
      <c r="H1075" s="52"/>
      <c r="I1075" s="53"/>
    </row>
    <row r="1076" spans="1:9" s="48" customFormat="1">
      <c r="A1076" s="47"/>
      <c r="D1076" s="49"/>
      <c r="G1076" s="51"/>
      <c r="H1076" s="52"/>
      <c r="I1076" s="53"/>
    </row>
    <row r="1077" spans="1:9" s="48" customFormat="1">
      <c r="A1077" s="47"/>
      <c r="D1077" s="49"/>
      <c r="G1077" s="51"/>
      <c r="H1077" s="52"/>
      <c r="I1077" s="53"/>
    </row>
    <row r="1078" spans="1:9" s="48" customFormat="1">
      <c r="A1078" s="47"/>
      <c r="D1078" s="49"/>
      <c r="G1078" s="51"/>
      <c r="H1078" s="52"/>
      <c r="I1078" s="53"/>
    </row>
    <row r="1079" spans="1:9" s="48" customFormat="1">
      <c r="A1079" s="47"/>
      <c r="D1079" s="49"/>
      <c r="G1079" s="51"/>
      <c r="H1079" s="52"/>
      <c r="I1079" s="53"/>
    </row>
    <row r="1080" spans="1:9" s="48" customFormat="1">
      <c r="A1080" s="47"/>
      <c r="D1080" s="49"/>
      <c r="G1080" s="51"/>
      <c r="H1080" s="52"/>
      <c r="I1080" s="53"/>
    </row>
    <row r="1081" spans="1:9" s="48" customFormat="1">
      <c r="A1081" s="47"/>
      <c r="D1081" s="49"/>
      <c r="G1081" s="51"/>
      <c r="H1081" s="52"/>
      <c r="I1081" s="53"/>
    </row>
    <row r="1082" spans="1:9" s="48" customFormat="1">
      <c r="A1082" s="47"/>
      <c r="D1082" s="49"/>
      <c r="G1082" s="51"/>
      <c r="H1082" s="52"/>
      <c r="I1082" s="53"/>
    </row>
    <row r="1083" spans="1:9" s="48" customFormat="1">
      <c r="A1083" s="47"/>
      <c r="D1083" s="49"/>
      <c r="G1083" s="51"/>
      <c r="H1083" s="52"/>
      <c r="I1083" s="53"/>
    </row>
    <row r="1084" spans="1:9" s="48" customFormat="1">
      <c r="A1084" s="47"/>
      <c r="D1084" s="49"/>
      <c r="G1084" s="51"/>
      <c r="H1084" s="52"/>
      <c r="I1084" s="53"/>
    </row>
    <row r="1085" spans="1:9" s="48" customFormat="1">
      <c r="A1085" s="47"/>
      <c r="D1085" s="49"/>
      <c r="G1085" s="51"/>
      <c r="H1085" s="52"/>
      <c r="I1085" s="53"/>
    </row>
    <row r="1086" spans="1:9" s="48" customFormat="1">
      <c r="A1086" s="47"/>
      <c r="D1086" s="49"/>
      <c r="G1086" s="51"/>
      <c r="H1086" s="52"/>
      <c r="I1086" s="53"/>
    </row>
    <row r="1087" spans="1:9" s="48" customFormat="1">
      <c r="A1087" s="47"/>
      <c r="D1087" s="49"/>
      <c r="G1087" s="51"/>
      <c r="H1087" s="52"/>
      <c r="I1087" s="53"/>
    </row>
    <row r="1088" spans="1:9" s="48" customFormat="1">
      <c r="A1088" s="47"/>
      <c r="D1088" s="49"/>
      <c r="G1088" s="51"/>
      <c r="H1088" s="52"/>
      <c r="I1088" s="53"/>
    </row>
    <row r="1089" spans="1:9" s="48" customFormat="1">
      <c r="A1089" s="47"/>
      <c r="D1089" s="49"/>
      <c r="G1089" s="51"/>
      <c r="H1089" s="52"/>
      <c r="I1089" s="53"/>
    </row>
    <row r="1090" spans="1:9" s="48" customFormat="1">
      <c r="A1090" s="47"/>
      <c r="D1090" s="49"/>
      <c r="G1090" s="51"/>
      <c r="H1090" s="52"/>
      <c r="I1090" s="53"/>
    </row>
    <row r="1091" spans="1:9" s="48" customFormat="1">
      <c r="A1091" s="47"/>
      <c r="D1091" s="49"/>
      <c r="G1091" s="51"/>
      <c r="H1091" s="52"/>
      <c r="I1091" s="53"/>
    </row>
    <row r="1092" spans="1:9" s="48" customFormat="1">
      <c r="A1092" s="47"/>
      <c r="D1092" s="49"/>
      <c r="G1092" s="51"/>
      <c r="H1092" s="52"/>
      <c r="I1092" s="53"/>
    </row>
    <row r="1093" spans="1:9" s="48" customFormat="1">
      <c r="A1093" s="47"/>
      <c r="D1093" s="49"/>
      <c r="G1093" s="51"/>
      <c r="H1093" s="52"/>
      <c r="I1093" s="53"/>
    </row>
    <row r="1094" spans="1:9" s="48" customFormat="1">
      <c r="A1094" s="47"/>
      <c r="D1094" s="49"/>
      <c r="G1094" s="51"/>
      <c r="H1094" s="52"/>
      <c r="I1094" s="53"/>
    </row>
    <row r="1095" spans="1:9" s="48" customFormat="1">
      <c r="A1095" s="47"/>
      <c r="D1095" s="49"/>
      <c r="G1095" s="51"/>
      <c r="H1095" s="52"/>
      <c r="I1095" s="53"/>
    </row>
    <row r="1096" spans="1:9" s="48" customFormat="1">
      <c r="A1096" s="47"/>
      <c r="D1096" s="49"/>
      <c r="G1096" s="51"/>
      <c r="H1096" s="52"/>
      <c r="I1096" s="53"/>
    </row>
    <row r="1097" spans="1:9" s="48" customFormat="1">
      <c r="A1097" s="47"/>
      <c r="D1097" s="49"/>
      <c r="G1097" s="51"/>
      <c r="H1097" s="52"/>
      <c r="I1097" s="53"/>
    </row>
    <row r="1098" spans="1:9" s="48" customFormat="1">
      <c r="A1098" s="47"/>
      <c r="D1098" s="49"/>
      <c r="G1098" s="51"/>
      <c r="H1098" s="52"/>
      <c r="I1098" s="53"/>
    </row>
    <row r="1099" spans="1:9" s="48" customFormat="1">
      <c r="A1099" s="47"/>
      <c r="D1099" s="49"/>
      <c r="G1099" s="51"/>
      <c r="H1099" s="52"/>
      <c r="I1099" s="53"/>
    </row>
    <row r="1100" spans="1:9" s="48" customFormat="1">
      <c r="A1100" s="47"/>
      <c r="D1100" s="49"/>
      <c r="G1100" s="51"/>
      <c r="H1100" s="52"/>
      <c r="I1100" s="53"/>
    </row>
    <row r="1101" spans="1:9" s="48" customFormat="1">
      <c r="A1101" s="47"/>
      <c r="D1101" s="49"/>
      <c r="G1101" s="51"/>
      <c r="H1101" s="52"/>
      <c r="I1101" s="53"/>
    </row>
    <row r="1102" spans="1:9" s="48" customFormat="1">
      <c r="A1102" s="47"/>
      <c r="D1102" s="49"/>
      <c r="G1102" s="51"/>
      <c r="H1102" s="52"/>
      <c r="I1102" s="53"/>
    </row>
    <row r="1103" spans="1:9" s="48" customFormat="1">
      <c r="A1103" s="47"/>
      <c r="D1103" s="49"/>
      <c r="G1103" s="51"/>
      <c r="H1103" s="52"/>
      <c r="I1103" s="53"/>
    </row>
    <row r="1104" spans="1:9" s="48" customFormat="1">
      <c r="A1104" s="47"/>
      <c r="D1104" s="49"/>
      <c r="G1104" s="51"/>
      <c r="H1104" s="52"/>
      <c r="I1104" s="53"/>
    </row>
    <row r="1105" spans="1:9" s="48" customFormat="1">
      <c r="A1105" s="47"/>
      <c r="D1105" s="49"/>
      <c r="G1105" s="51"/>
      <c r="H1105" s="52"/>
      <c r="I1105" s="53"/>
    </row>
    <row r="1106" spans="1:9" s="48" customFormat="1">
      <c r="A1106" s="47"/>
      <c r="D1106" s="49"/>
      <c r="G1106" s="51"/>
      <c r="H1106" s="52"/>
      <c r="I1106" s="53"/>
    </row>
    <row r="1107" spans="1:9" s="48" customFormat="1">
      <c r="A1107" s="47"/>
      <c r="D1107" s="49"/>
      <c r="G1107" s="51"/>
      <c r="H1107" s="52"/>
      <c r="I1107" s="53"/>
    </row>
    <row r="1108" spans="1:9" s="48" customFormat="1">
      <c r="A1108" s="47"/>
      <c r="D1108" s="49"/>
      <c r="G1108" s="51"/>
      <c r="H1108" s="52"/>
      <c r="I1108" s="53"/>
    </row>
    <row r="1109" spans="1:9" s="48" customFormat="1">
      <c r="A1109" s="47"/>
      <c r="D1109" s="49"/>
      <c r="G1109" s="51"/>
      <c r="H1109" s="52"/>
      <c r="I1109" s="53"/>
    </row>
    <row r="1110" spans="1:9" s="48" customFormat="1">
      <c r="A1110" s="47"/>
      <c r="D1110" s="49"/>
      <c r="G1110" s="51"/>
      <c r="H1110" s="52"/>
      <c r="I1110" s="53"/>
    </row>
    <row r="1111" spans="1:9" s="48" customFormat="1">
      <c r="A1111" s="47"/>
      <c r="D1111" s="49"/>
      <c r="G1111" s="51"/>
      <c r="H1111" s="52"/>
      <c r="I1111" s="53"/>
    </row>
    <row r="1112" spans="1:9" s="48" customFormat="1">
      <c r="A1112" s="47"/>
      <c r="D1112" s="49"/>
      <c r="G1112" s="51"/>
      <c r="H1112" s="52"/>
      <c r="I1112" s="53"/>
    </row>
  </sheetData>
  <sheetProtection algorithmName="SHA-512" hashValue="fnY9eeEbx6zdBrD4+WUWvFti8RKb/13rzQp4T+cUd4+fFoo2vungN/a7QhRpVPAfIvhH5JSe+qEhbXPfhu/i7w==" saltValue="obEb8jBPlrORw6x9O6CV+g==" spinCount="100000" sheet="1" objects="1" scenarios="1" selectLockedCells="1"/>
  <mergeCells count="3">
    <mergeCell ref="G2:H2"/>
    <mergeCell ref="A84:N84"/>
    <mergeCell ref="B1:K1"/>
  </mergeCells>
  <phoneticPr fontId="6" type="noConversion"/>
  <pageMargins left="0.70866141732283472" right="0.70866141732283472" top="0.78740157480314965" bottom="0.78740157480314965" header="0.31496062992125984" footer="0.31496062992125984"/>
  <pageSetup paperSize="9" scale="45" fitToWidth="3" fitToHeight="3" orientation="landscape" r:id="rId1"/>
  <rowBreaks count="1" manualBreakCount="1">
    <brk id="31" max="36" man="1"/>
  </rowBreaks>
  <colBreaks count="1" manualBreakCount="1">
    <brk id="12" max="10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7"/>
  <sheetViews>
    <sheetView workbookViewId="0">
      <selection activeCell="B3" sqref="B3"/>
    </sheetView>
  </sheetViews>
  <sheetFormatPr defaultColWidth="11.42578125" defaultRowHeight="15"/>
  <cols>
    <col min="1" max="1" width="7.28515625" style="8" customWidth="1"/>
    <col min="2" max="2" width="48" customWidth="1"/>
    <col min="3" max="3" width="58" customWidth="1"/>
    <col min="4" max="4" width="1" customWidth="1"/>
    <col min="5" max="17" width="6.140625" customWidth="1"/>
  </cols>
  <sheetData>
    <row r="1" spans="1:17" ht="30.75" customHeight="1">
      <c r="A1" s="29" t="s">
        <v>117</v>
      </c>
      <c r="C1" s="100" t="s">
        <v>118</v>
      </c>
      <c r="D1" s="100"/>
      <c r="E1" s="100"/>
      <c r="F1" s="100"/>
      <c r="G1" s="100"/>
      <c r="H1" s="100"/>
      <c r="I1" s="100"/>
      <c r="J1" s="100"/>
      <c r="K1" s="100"/>
      <c r="L1" s="100"/>
      <c r="M1" s="100"/>
      <c r="N1" s="100"/>
      <c r="O1" s="100"/>
      <c r="P1" s="100"/>
      <c r="Q1" s="100"/>
    </row>
    <row r="2" spans="1:17">
      <c r="A2" s="1"/>
    </row>
    <row r="3" spans="1:17">
      <c r="A3" s="2" t="s">
        <v>119</v>
      </c>
    </row>
    <row r="4" spans="1:17">
      <c r="A4" s="2" t="s">
        <v>120</v>
      </c>
    </row>
    <row r="5" spans="1:17">
      <c r="A5" s="2" t="s">
        <v>121</v>
      </c>
    </row>
    <row r="6" spans="1:17">
      <c r="A6" s="2" t="s">
        <v>122</v>
      </c>
    </row>
    <row r="7" spans="1:17">
      <c r="A7" s="2" t="s">
        <v>123</v>
      </c>
    </row>
    <row r="8" spans="1:17">
      <c r="A8" s="2" t="s">
        <v>124</v>
      </c>
    </row>
    <row r="9" spans="1:17">
      <c r="A9" s="2" t="s">
        <v>125</v>
      </c>
    </row>
    <row r="10" spans="1:17">
      <c r="A10" s="3"/>
    </row>
    <row r="11" spans="1:17">
      <c r="A11" s="4">
        <v>1</v>
      </c>
      <c r="B11" s="88" t="s">
        <v>13</v>
      </c>
      <c r="C11" s="89" t="s">
        <v>126</v>
      </c>
      <c r="E11" s="90" t="s">
        <v>127</v>
      </c>
      <c r="F11" s="90"/>
      <c r="G11" s="90"/>
      <c r="H11" s="90"/>
      <c r="I11" s="90"/>
      <c r="J11" s="90"/>
      <c r="K11" s="90"/>
      <c r="L11" s="90"/>
      <c r="M11" s="90"/>
      <c r="N11" s="90"/>
      <c r="O11" s="90"/>
      <c r="P11" s="90"/>
      <c r="Q11" s="90"/>
    </row>
    <row r="12" spans="1:17" ht="25.5">
      <c r="A12" s="91">
        <v>1</v>
      </c>
      <c r="B12" s="5" t="s">
        <v>128</v>
      </c>
      <c r="C12" s="6" t="s">
        <v>129</v>
      </c>
      <c r="D12" s="7"/>
      <c r="E12">
        <v>7200</v>
      </c>
      <c r="F12">
        <v>7210</v>
      </c>
      <c r="G12">
        <v>7220</v>
      </c>
      <c r="H12">
        <v>7240</v>
      </c>
      <c r="I12">
        <v>7250</v>
      </c>
      <c r="J12">
        <v>7260</v>
      </c>
      <c r="K12">
        <v>7270</v>
      </c>
      <c r="L12">
        <v>7280</v>
      </c>
      <c r="M12">
        <v>7300</v>
      </c>
      <c r="N12">
        <v>7380</v>
      </c>
      <c r="O12">
        <v>7381</v>
      </c>
      <c r="P12">
        <v>7600</v>
      </c>
      <c r="Q12">
        <v>7610</v>
      </c>
    </row>
    <row r="13" spans="1:17" ht="25.5">
      <c r="A13" s="91">
        <v>2</v>
      </c>
      <c r="B13" s="5" t="s">
        <v>130</v>
      </c>
      <c r="C13" s="6" t="s">
        <v>131</v>
      </c>
      <c r="D13" s="7"/>
    </row>
    <row r="14" spans="1:17" ht="25.5">
      <c r="A14" s="8">
        <v>3</v>
      </c>
      <c r="B14" s="5" t="s">
        <v>132</v>
      </c>
      <c r="C14" s="6" t="s">
        <v>133</v>
      </c>
    </row>
    <row r="15" spans="1:17">
      <c r="A15" s="8">
        <v>4</v>
      </c>
      <c r="B15" s="5" t="s">
        <v>134</v>
      </c>
      <c r="C15" s="6"/>
    </row>
    <row r="16" spans="1:17">
      <c r="A16" s="92">
        <v>2</v>
      </c>
      <c r="B16" s="93" t="s">
        <v>135</v>
      </c>
      <c r="C16" s="9"/>
      <c r="D16" s="7"/>
    </row>
    <row r="17" spans="1:17" ht="25.5">
      <c r="A17" s="91">
        <v>1</v>
      </c>
      <c r="B17" s="5" t="s">
        <v>32</v>
      </c>
      <c r="C17" s="6" t="s">
        <v>33</v>
      </c>
      <c r="D17" s="7"/>
      <c r="E17">
        <v>7200</v>
      </c>
      <c r="F17">
        <v>7210</v>
      </c>
      <c r="G17">
        <v>7220</v>
      </c>
      <c r="H17">
        <v>7240</v>
      </c>
      <c r="I17">
        <v>7250</v>
      </c>
      <c r="J17">
        <v>7260</v>
      </c>
      <c r="K17">
        <v>7270</v>
      </c>
      <c r="L17">
        <v>7280</v>
      </c>
      <c r="M17">
        <v>7300</v>
      </c>
      <c r="N17">
        <v>7380</v>
      </c>
      <c r="O17">
        <v>7381</v>
      </c>
      <c r="P17">
        <v>7600</v>
      </c>
      <c r="Q17">
        <v>7610</v>
      </c>
    </row>
    <row r="18" spans="1:17" ht="25.5">
      <c r="A18" s="91">
        <v>2</v>
      </c>
      <c r="B18" s="5" t="s">
        <v>40</v>
      </c>
      <c r="C18" s="6" t="s">
        <v>41</v>
      </c>
      <c r="D18" s="7"/>
    </row>
    <row r="19" spans="1:17" ht="25.5">
      <c r="A19" s="91">
        <v>3</v>
      </c>
      <c r="B19" s="5" t="s">
        <v>136</v>
      </c>
      <c r="C19" s="6" t="s">
        <v>41</v>
      </c>
      <c r="D19" s="7"/>
    </row>
    <row r="20" spans="1:17">
      <c r="A20" s="94">
        <v>3</v>
      </c>
      <c r="B20" s="95" t="s">
        <v>45</v>
      </c>
      <c r="C20" s="96" t="s">
        <v>126</v>
      </c>
      <c r="D20" s="7"/>
    </row>
    <row r="21" spans="1:17">
      <c r="A21" s="91">
        <v>1</v>
      </c>
      <c r="B21" s="5" t="s">
        <v>46</v>
      </c>
      <c r="C21" s="6" t="s">
        <v>47</v>
      </c>
      <c r="E21">
        <v>5000</v>
      </c>
      <c r="F21">
        <v>5001</v>
      </c>
      <c r="G21">
        <v>5002</v>
      </c>
      <c r="H21">
        <v>5100</v>
      </c>
      <c r="I21">
        <v>5300</v>
      </c>
      <c r="J21">
        <v>5340</v>
      </c>
      <c r="K21">
        <v>5400</v>
      </c>
      <c r="L21">
        <v>5410</v>
      </c>
      <c r="M21">
        <v>5420</v>
      </c>
      <c r="N21">
        <v>5450</v>
      </c>
      <c r="O21">
        <v>5500</v>
      </c>
      <c r="P21">
        <v>5510</v>
      </c>
    </row>
    <row r="22" spans="1:17" ht="25.5">
      <c r="A22" s="91">
        <v>2</v>
      </c>
      <c r="B22" s="5" t="s">
        <v>58</v>
      </c>
      <c r="C22" s="6" t="s">
        <v>137</v>
      </c>
      <c r="E22" s="7" t="s">
        <v>138</v>
      </c>
      <c r="F22" s="7" t="s">
        <v>139</v>
      </c>
      <c r="G22" s="7" t="s">
        <v>140</v>
      </c>
      <c r="H22" s="7" t="s">
        <v>141</v>
      </c>
      <c r="I22" s="7" t="s">
        <v>142</v>
      </c>
      <c r="J22" s="7" t="s">
        <v>143</v>
      </c>
      <c r="K22" s="7" t="s">
        <v>144</v>
      </c>
    </row>
    <row r="23" spans="1:17" ht="25.5">
      <c r="A23" s="91">
        <v>3</v>
      </c>
      <c r="B23" s="5" t="s">
        <v>145</v>
      </c>
      <c r="C23" s="6" t="s">
        <v>66</v>
      </c>
    </row>
    <row r="24" spans="1:17">
      <c r="A24" s="91">
        <v>4</v>
      </c>
      <c r="B24" s="5" t="s">
        <v>69</v>
      </c>
      <c r="C24" s="6" t="s">
        <v>70</v>
      </c>
      <c r="E24">
        <v>5000</v>
      </c>
      <c r="F24">
        <v>5001</v>
      </c>
      <c r="G24">
        <v>5002</v>
      </c>
      <c r="H24">
        <v>5100</v>
      </c>
      <c r="I24">
        <v>5300</v>
      </c>
      <c r="J24">
        <v>5340</v>
      </c>
      <c r="K24">
        <v>5400</v>
      </c>
      <c r="L24">
        <v>5410</v>
      </c>
      <c r="M24">
        <v>5420</v>
      </c>
      <c r="N24">
        <v>5450</v>
      </c>
      <c r="O24">
        <v>5500</v>
      </c>
      <c r="P24">
        <v>5510</v>
      </c>
    </row>
    <row r="25" spans="1:17">
      <c r="A25" s="91">
        <v>5</v>
      </c>
      <c r="B25" s="5" t="s">
        <v>76</v>
      </c>
      <c r="C25" s="6" t="s">
        <v>77</v>
      </c>
      <c r="E25">
        <v>7200</v>
      </c>
      <c r="F25">
        <v>7210</v>
      </c>
      <c r="G25">
        <v>7220</v>
      </c>
      <c r="H25">
        <v>7240</v>
      </c>
      <c r="I25">
        <v>7250</v>
      </c>
      <c r="J25">
        <v>7260</v>
      </c>
      <c r="K25">
        <v>7270</v>
      </c>
      <c r="L25">
        <v>7280</v>
      </c>
      <c r="M25">
        <v>7300</v>
      </c>
      <c r="N25">
        <v>7380</v>
      </c>
      <c r="O25">
        <v>7381</v>
      </c>
      <c r="P25">
        <v>7600</v>
      </c>
      <c r="Q25">
        <v>7610</v>
      </c>
    </row>
    <row r="26" spans="1:17">
      <c r="A26" s="91">
        <v>6</v>
      </c>
      <c r="B26" s="5" t="s">
        <v>82</v>
      </c>
      <c r="C26" s="6" t="s">
        <v>83</v>
      </c>
      <c r="E26">
        <v>7200</v>
      </c>
      <c r="F26">
        <v>7210</v>
      </c>
      <c r="G26">
        <v>7220</v>
      </c>
      <c r="H26">
        <v>7240</v>
      </c>
      <c r="I26">
        <v>7250</v>
      </c>
      <c r="J26">
        <v>7260</v>
      </c>
      <c r="K26">
        <v>7270</v>
      </c>
      <c r="L26">
        <v>7280</v>
      </c>
      <c r="M26">
        <v>7300</v>
      </c>
      <c r="N26">
        <v>7380</v>
      </c>
      <c r="O26">
        <v>7381</v>
      </c>
      <c r="P26">
        <v>7600</v>
      </c>
      <c r="Q26">
        <v>7610</v>
      </c>
    </row>
    <row r="27" spans="1:17">
      <c r="A27" s="91">
        <v>7</v>
      </c>
      <c r="B27" s="5" t="s">
        <v>146</v>
      </c>
      <c r="C27" s="6" t="s">
        <v>147</v>
      </c>
    </row>
    <row r="28" spans="1:17">
      <c r="A28" s="91">
        <v>8</v>
      </c>
      <c r="B28" s="5" t="s">
        <v>95</v>
      </c>
      <c r="C28" s="6" t="s">
        <v>96</v>
      </c>
      <c r="E28">
        <v>7400</v>
      </c>
    </row>
    <row r="29" spans="1:17">
      <c r="A29" s="94">
        <v>3</v>
      </c>
      <c r="B29" s="95" t="s">
        <v>99</v>
      </c>
      <c r="C29" s="96" t="s">
        <v>126</v>
      </c>
    </row>
    <row r="30" spans="1:17">
      <c r="A30" s="91">
        <v>9</v>
      </c>
      <c r="B30" s="5" t="s">
        <v>100</v>
      </c>
      <c r="C30" s="6" t="s">
        <v>83</v>
      </c>
      <c r="E30">
        <v>7200</v>
      </c>
      <c r="F30">
        <v>7210</v>
      </c>
      <c r="G30">
        <v>7220</v>
      </c>
      <c r="H30">
        <v>7240</v>
      </c>
      <c r="I30">
        <v>7250</v>
      </c>
      <c r="J30">
        <v>7260</v>
      </c>
      <c r="K30">
        <v>7270</v>
      </c>
      <c r="L30">
        <v>7280</v>
      </c>
      <c r="M30">
        <v>7300</v>
      </c>
      <c r="N30">
        <v>7380</v>
      </c>
      <c r="O30">
        <v>7381</v>
      </c>
      <c r="P30">
        <v>7600</v>
      </c>
      <c r="Q30">
        <v>7610</v>
      </c>
    </row>
    <row r="31" spans="1:17">
      <c r="A31" s="91">
        <v>10</v>
      </c>
      <c r="B31" s="5" t="s">
        <v>102</v>
      </c>
      <c r="C31" s="6" t="s">
        <v>148</v>
      </c>
    </row>
    <row r="32" spans="1:17">
      <c r="A32" s="91">
        <v>11</v>
      </c>
      <c r="B32" s="5" t="s">
        <v>104</v>
      </c>
      <c r="C32" s="6" t="s">
        <v>149</v>
      </c>
    </row>
    <row r="33" spans="1:5" ht="25.5">
      <c r="A33" s="91">
        <v>12</v>
      </c>
      <c r="B33" s="5" t="s">
        <v>106</v>
      </c>
      <c r="C33" s="6" t="s">
        <v>107</v>
      </c>
    </row>
    <row r="34" spans="1:5">
      <c r="A34" s="91">
        <v>13</v>
      </c>
      <c r="B34" s="5" t="s">
        <v>108</v>
      </c>
      <c r="C34" s="6" t="s">
        <v>109</v>
      </c>
      <c r="E34">
        <v>4810</v>
      </c>
    </row>
    <row r="35" spans="1:5">
      <c r="A35" s="91">
        <v>14</v>
      </c>
      <c r="B35" s="5" t="s">
        <v>110</v>
      </c>
      <c r="C35" s="6" t="s">
        <v>109</v>
      </c>
    </row>
    <row r="36" spans="1:5">
      <c r="A36" s="91">
        <v>15</v>
      </c>
      <c r="B36" s="5" t="s">
        <v>150</v>
      </c>
      <c r="C36" s="6" t="s">
        <v>151</v>
      </c>
      <c r="E36">
        <v>2800</v>
      </c>
    </row>
    <row r="37" spans="1:5" s="11" customFormat="1" ht="4.5" customHeight="1">
      <c r="A37" s="10"/>
    </row>
  </sheetData>
  <mergeCells count="1">
    <mergeCell ref="C1:Q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werner koessler</dc:creator>
  <cp:keywords/>
  <dc:description/>
  <cp:lastModifiedBy/>
  <cp:revision/>
  <dcterms:created xsi:type="dcterms:W3CDTF">2023-01-12T16:40:49Z</dcterms:created>
  <dcterms:modified xsi:type="dcterms:W3CDTF">2023-08-07T12:40:28Z</dcterms:modified>
  <cp:category/>
  <cp:contentStatus/>
</cp:coreProperties>
</file>